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90" windowHeight="10830" activeTab="0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3">'№4'!$12:$12</definedName>
  </definedNames>
  <calcPr fullCalcOnLoad="1"/>
</workbook>
</file>

<file path=xl/sharedStrings.xml><?xml version="1.0" encoding="utf-8"?>
<sst xmlns="http://schemas.openxmlformats.org/spreadsheetml/2006/main" count="1006" uniqueCount="253">
  <si>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</si>
  <si>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</si>
  <si>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</si>
  <si>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</si>
  <si>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</si>
  <si>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</si>
  <si>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</si>
  <si>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</si>
  <si>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</si>
  <si>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</si>
  <si>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</si>
  <si>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</si>
  <si>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</si>
  <si>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</si>
  <si>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</si>
  <si>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</si>
  <si>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</si>
  <si>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</si>
  <si>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</si>
  <si>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</si>
  <si>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</si>
  <si>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</si>
  <si>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244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</si>
  <si>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</si>
  <si>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</si>
  <si>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</si>
  <si>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0300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</si>
  <si>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</si>
  <si>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</si>
  <si>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</si>
  <si>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</si>
  <si>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</si>
  <si>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</si>
  <si>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</si>
  <si>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</si>
  <si>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</si>
  <si>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</si>
  <si>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</si>
  <si>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</si>
  <si>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</si>
  <si>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</si>
  <si>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</si>
  <si>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</si>
  <si>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</si>
  <si>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</si>
  <si>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</si>
  <si>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</si>
  <si>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</si>
  <si>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</si>
  <si>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</si>
  <si>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</si>
  <si>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</si>
  <si>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</si>
  <si>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</si>
  <si>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</si>
  <si>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</si>
  <si>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</si>
  <si>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</si>
  <si>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</si>
  <si>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</si>
  <si>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</si>
  <si>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</si>
  <si>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</si>
  <si>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</si>
  <si>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</si>
  <si>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</si>
  <si>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</si>
  <si>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</si>
  <si>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</si>
  <si>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</si>
  <si>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</si>
  <si>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</si>
  <si>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</si>
  <si>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</si>
  <si>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</si>
  <si>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</si>
  <si>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10606033</t>
  </si>
  <si>
    <t>10606043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</si>
  <si>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</si>
  <si>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</si>
  <si>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</si>
  <si>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</si>
  <si>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</si>
  <si>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</si>
  <si>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</si>
  <si>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</si>
  <si>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</si>
  <si>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</si>
  <si>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</si>
  <si>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</si>
  <si>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</si>
  <si>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</si>
  <si>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</si>
  <si>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</si>
  <si>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</si>
  <si>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</si>
  <si>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07</t>
  </si>
  <si>
    <t>11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</si>
  <si>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</si>
  <si>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</si>
  <si>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</si>
  <si>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</si>
  <si>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</si>
  <si>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</si>
  <si>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</si>
  <si>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</si>
  <si>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</si>
  <si>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</si>
  <si>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1000</t>
  </si>
  <si>
    <t>1001</t>
  </si>
  <si>
    <t>0200</t>
  </si>
  <si>
    <t>0203</t>
  </si>
  <si>
    <t>10500000</t>
  </si>
  <si>
    <t>НАЛОГИ НА СОВОКУПНЫЙ ДОХОД</t>
  </si>
  <si>
    <t>10503010</t>
  </si>
  <si>
    <t>574</t>
  </si>
  <si>
    <t>Администрация муниципального образования "Старомоньинское"</t>
  </si>
  <si>
    <t>20235118</t>
  </si>
  <si>
    <t>0100000000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</si>
  <si>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</si>
  <si>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</si>
  <si>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Прочая закупка товаров, работ и услуг</t>
  </si>
  <si>
    <t>010F255550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</si>
  <si>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</si>
  <si>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</si>
  <si>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</si>
  <si>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</si>
  <si>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</si>
  <si>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</si>
  <si>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</si>
  <si>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>Приложение № 3</t>
  </si>
  <si>
    <t>150</t>
  </si>
  <si>
    <t>Приложение № 2</t>
  </si>
  <si>
    <t>в тыс. руб.</t>
  </si>
  <si>
    <t>БКД
Код</t>
  </si>
  <si>
    <t>ЭД_БКД
Код</t>
  </si>
  <si>
    <t>Программы
Код</t>
  </si>
  <si>
    <t>КОСГУ
Код</t>
  </si>
  <si>
    <t>Вариант=Малопургинский 2021;
Табл=Наименования доходов;
Наименования;</t>
  </si>
  <si>
    <t>Вариант=Малопургинский 2021;
Табл=Проект 2021 (ПС);
МО=1302010;
ВР=000;
ЦС=00000;
Ведомства=000;
ФКР=0000;
Балансировка бюджета=10;
Узлы=20;
Муниципальные программы=00000;</t>
  </si>
  <si>
    <t>Вариант=Малопургинский 2021;
Табл=Проект 2021 (ПС);
МО=1302010;
ВР=000;
ЦС=00000;
Ведомства=000;
ФКР=0000;
Балансировка бюджета=20;
Узлы=20;
Муниципальные программы=00000;</t>
  </si>
  <si>
    <t>Вариант=Малопургинский 2021;
Табл=Прогноз 2022 (ПС);
МО=1302010;
ВР=000;
ЦС=00000;
Ведомства=000;
ФКР=0000;
Балансировка бюджета=10;
Узлы=20;
Муниципальные программы=00000;</t>
  </si>
  <si>
    <t>Вариант=Малопургинский 2021;
Табл=Прогноз 2022 (ПС);
МО=1302010;
ВР=000;
ЦС=00000;
Ведомства=000;
ФКР=0000;
Балансировка бюджета=20;
Узлы=20;
Муниципальные программы=00000;</t>
  </si>
  <si>
    <t>Вариант=Малопургинский 2021;
Табл=Прогноз 2023 (ПС);
МО=1302010;
ВР=000;
ЦС=00000;
Ведомства=000;
ФКР=0000;
Балансировка бюджета=10;
Узлы=20;
Муниципальные программы=00000;</t>
  </si>
  <si>
    <t>Код ЭД_БКД</t>
  </si>
  <si>
    <t>Код Программы</t>
  </si>
  <si>
    <t>Код ЭК</t>
  </si>
  <si>
    <t xml:space="preserve">Вариант: Малопургинский 2021;
Таблица: Наименования доходов;
Наименования
</t>
  </si>
  <si>
    <t>Старомоньинское</t>
  </si>
  <si>
    <t>Узел Малопургинского района</t>
  </si>
  <si>
    <t>Вариант: Малопургинский 2021;
Таблица: Прогноз 2022 (ПС);
Данные
МО=1302010
ВР=000
ЦС=00000
Ведомства=000
ФКР=0000
Балансировка бюджета=10
Узлы=20</t>
  </si>
  <si>
    <t>Вариант: Малопургинский 2021;
Таблица: Прогноз 2022 (ПС);
Данные
МО=1302010
ВР=000
ЦС=00000
Ведомства=000
ФКР=0000
Балансировка бюджета=20
Узлы=20</t>
  </si>
  <si>
    <t>Вариант: Малопургинский 2021;
Таблица: Прогноз 2023 (ПС);
Данные
МО=1302010
ВР=000
ЦС=00000
Ведомства=000
ФКР=0000
Балансировка бюджета=10
Узлы=20</t>
  </si>
  <si>
    <t>00000000</t>
  </si>
  <si>
    <t>10102010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</si>
  <si>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</si>
  <si>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</si>
  <si>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</si>
  <si>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</si>
  <si>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 (сумма платежа (перерасчеты, недоимка и задолженность по соответствующему платежу, в том числе по отмененному)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</si>
  <si>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</si>
  <si>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</si>
  <si>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ДЕФИЦИТ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</si>
  <si>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</si>
  <si>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</si>
  <si>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11300000</t>
  </si>
  <si>
    <t>11302065</t>
  </si>
  <si>
    <t>130</t>
  </si>
  <si>
    <t>Прогнозируемый общий объем доходов на 2021 год согласно классификации доходов бюджетов Российской Федерации</t>
  </si>
  <si>
    <t>Ведомственная структура расходов бюджета муниципального образования "Старомоньинское" Малопургинского района на 2021 год</t>
  </si>
  <si>
    <t>Сумма на 2021 год</t>
  </si>
  <si>
    <t>Закупка энергетических ресурсов</t>
  </si>
  <si>
    <t>247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</si>
  <si>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</si>
  <si>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</si>
  <si>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Муниципальная программа "Формирование современной городской среды на территории муниципального образования "Старомоньинское" на 2018-2024г.г."</t>
  </si>
  <si>
    <t>Формирование современной городской среды на территории муниципального образования на 2018-2024г.г.</t>
  </si>
  <si>
    <t>010F200000</t>
  </si>
  <si>
    <t>Формирование современной городской среды на территории муниципального образования</t>
  </si>
  <si>
    <t>Итого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</si>
  <si>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"Старомоньинское" на 2021 год</t>
  </si>
  <si>
    <t>Приложение №3</t>
  </si>
  <si>
    <t xml:space="preserve"> муниципального образования "Старомоньинское"</t>
  </si>
  <si>
    <t>Источники внутреннего финансирования дефицита бюджета муниципального образования "Старомоньинское" на 2021 год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</si>
  <si>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</si>
  <si>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</si>
  <si>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</si>
  <si>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</si>
  <si>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</si>
  <si>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000 01 02 00 00 05 0000 810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</si>
  <si>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</si>
  <si>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</si>
  <si>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</si>
  <si>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</si>
  <si>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</si>
  <si>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</si>
  <si>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</si>
  <si>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</si>
  <si>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</si>
  <si>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</si>
  <si>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</si>
  <si>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</si>
  <si>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</si>
  <si>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</si>
  <si>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</si>
  <si>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</si>
  <si>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от 23 декабря 2020 года   № 31-4-157</t>
  </si>
  <si>
    <t>к решению  Совета депутатов</t>
  </si>
  <si>
    <t>Приложение №1</t>
  </si>
  <si>
    <t>Приложение №7</t>
  </si>
  <si>
    <t>Приложение №9</t>
  </si>
  <si>
    <t>Приложение № 4</t>
  </si>
  <si>
    <t>Софинансирование расходов по благоустройству за счет средств местного бюджета</t>
  </si>
  <si>
    <t>9900062340</t>
  </si>
  <si>
    <t>20225576</t>
  </si>
  <si>
    <t>Субсидии бюджетам сельских поселений на обеспечение комплексного развития сельских территорий</t>
  </si>
  <si>
    <t>20249999</t>
  </si>
  <si>
    <t>Прочие межбюджетнгые транферты, передаваемые бюджетам сельских поселений</t>
  </si>
  <si>
    <t>20705030</t>
  </si>
  <si>
    <t>Прочие безвозмездные поступления в бюджеты сельских поселений</t>
  </si>
  <si>
    <t>Прочая закупка товаров, работ и услуг для обеспечения государственных (муниципальных) нужд</t>
  </si>
  <si>
    <t>Уплата прочих платжей</t>
  </si>
  <si>
    <t>853</t>
  </si>
  <si>
    <t>Другие общегосударственные вопросы</t>
  </si>
  <si>
    <t>13</t>
  </si>
  <si>
    <t>Расходы на предоставление грантов по итогам оценки эффективности</t>
  </si>
  <si>
    <t>9900005580</t>
  </si>
  <si>
    <t>Обеспечение пожарной безопасности</t>
  </si>
  <si>
    <t>Дорожное хозяйство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</si>
  <si>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</si>
  <si>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</si>
  <si>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</si>
  <si>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</si>
  <si>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Муниципальная программа "'Формирование современной городской среды на территории муниципального образования "Старомоньинское"на 2018-2022г.г."</t>
  </si>
  <si>
    <t>Формирование современной городской среды на территории муниципального образования на 2018-2022г.г.</t>
  </si>
  <si>
    <t>0100100000</t>
  </si>
  <si>
    <t xml:space="preserve">Формирование современной городской среды на территории муниципального образования </t>
  </si>
  <si>
    <t>софинансирование на достижение дополнительного результата</t>
  </si>
  <si>
    <t>010F2Д5550</t>
  </si>
  <si>
    <t>Мероприятия по восстановлению, ремонту, реставрации и благоустройству воинских захоронений</t>
  </si>
  <si>
    <t>9900061690</t>
  </si>
  <si>
    <t>Уличное освещение</t>
  </si>
  <si>
    <t>9900062300</t>
  </si>
  <si>
    <t>Комплексное развитие сельских территорий за счет резервного фонда Правительства РФ</t>
  </si>
  <si>
    <t>99000L576F</t>
  </si>
  <si>
    <t>Содержание учреждений, ведущих работу с детьми и молодежью</t>
  </si>
  <si>
    <t>567</t>
  </si>
  <si>
    <t>9900061410</t>
  </si>
  <si>
    <t>ИТОГО</t>
  </si>
  <si>
    <t>0113</t>
  </si>
  <si>
    <t>к проекту решения Совета депутатов муниципального образования</t>
  </si>
  <si>
    <t>"Муниципальный округ Малопургинский район Удмуртской Республики"</t>
  </si>
  <si>
    <t>от 28 декабря 2021 года № 6-15-97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</si>
</sst>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color indexed="9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172" fontId="2" fillId="0" borderId="10" xfId="0" applyNumberFormat="1" applyFont="1" applyFill="1" applyBorder="1" applyAlignment="1" applyProtection="1">
      <alignment shrinkToFit="1"/>
      <protection locked="0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horizontal="center" wrapText="1"/>
    </xf>
    <xf numFmtId="172" fontId="2" fillId="0" borderId="10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4" fillId="0" borderId="0" xfId="0" applyNumberFormat="1" applyFont="1" applyFill="1" applyAlignment="1">
      <alignment horizontal="center"/>
    </xf>
    <xf numFmtId="172" fontId="54" fillId="0" borderId="0" xfId="0" applyNumberFormat="1" applyFont="1" applyFill="1" applyAlignment="1">
      <alignment horizontal="right"/>
    </xf>
    <xf numFmtId="49" fontId="5" fillId="0" borderId="10" xfId="0" applyNumberFormat="1" applyFont="1" applyBorder="1" applyAlignment="1" quotePrefix="1">
      <alignment wrapText="1"/>
    </xf>
    <xf numFmtId="49" fontId="5" fillId="0" borderId="10" xfId="0" applyNumberFormat="1" applyFont="1" applyBorder="1" applyAlignment="1" quotePrefix="1">
      <alignment horizontal="center" wrapText="1"/>
    </xf>
    <xf numFmtId="172" fontId="5" fillId="0" borderId="10" xfId="0" applyNumberFormat="1" applyFont="1" applyFill="1" applyBorder="1" applyAlignment="1" quotePrefix="1">
      <alignment shrinkToFit="1"/>
    </xf>
    <xf numFmtId="172" fontId="54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" fillId="0" borderId="10" xfId="0" applyNumberFormat="1" applyFont="1" applyBorder="1" applyAlignment="1">
      <alignment shrinkToFit="1"/>
    </xf>
    <xf numFmtId="49" fontId="9" fillId="0" borderId="10" xfId="0" applyNumberFormat="1" applyFont="1" applyBorder="1" applyAlignment="1" quotePrefix="1">
      <alignment wrapText="1"/>
    </xf>
    <xf numFmtId="49" fontId="6" fillId="0" borderId="10" xfId="0" applyNumberFormat="1" applyFont="1" applyBorder="1" applyAlignment="1" quotePrefix="1">
      <alignment wrapText="1"/>
    </xf>
    <xf numFmtId="172" fontId="4" fillId="0" borderId="10" xfId="0" applyNumberFormat="1" applyFont="1" applyBorder="1" applyAlignment="1">
      <alignment shrinkToFi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0" borderId="0" xfId="0" applyFont="1" applyFill="1" applyAlignment="1" quotePrefix="1">
      <alignment wrapText="1"/>
    </xf>
    <xf numFmtId="0" fontId="0" fillId="0" borderId="0" xfId="0" applyFill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49" fontId="3" fillId="0" borderId="12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shrinkToFit="1"/>
    </xf>
    <xf numFmtId="0" fontId="3" fillId="0" borderId="10" xfId="0" applyNumberFormat="1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172" fontId="8" fillId="0" borderId="11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 quotePrefix="1">
      <alignment wrapText="1"/>
    </xf>
    <xf numFmtId="172" fontId="5" fillId="0" borderId="0" xfId="0" applyNumberFormat="1" applyFont="1" applyAlignment="1" quotePrefix="1">
      <alignment wrapText="1"/>
    </xf>
    <xf numFmtId="172" fontId="3" fillId="0" borderId="12" xfId="0" applyNumberFormat="1" applyFont="1" applyBorder="1" applyAlignment="1">
      <alignment shrinkToFit="1"/>
    </xf>
    <xf numFmtId="0" fontId="54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173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3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172" fontId="1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173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172" fontId="14" fillId="0" borderId="10" xfId="0" applyNumberFormat="1" applyFont="1" applyBorder="1" applyAlignment="1">
      <alignment shrinkToFit="1"/>
    </xf>
    <xf numFmtId="2" fontId="8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shrinkToFit="1"/>
    </xf>
    <xf numFmtId="0" fontId="2" fillId="0" borderId="10" xfId="0" applyFont="1" applyFill="1" applyBorder="1" applyAlignment="1" quotePrefix="1">
      <alignment shrinkToFit="1"/>
    </xf>
    <xf numFmtId="0" fontId="9" fillId="0" borderId="10" xfId="0" applyNumberFormat="1" applyFont="1" applyBorder="1" applyAlignment="1" quotePrefix="1">
      <alignment wrapText="1"/>
    </xf>
    <xf numFmtId="49" fontId="53" fillId="0" borderId="14" xfId="0" applyNumberFormat="1" applyFont="1" applyBorder="1" applyAlignment="1">
      <alignment/>
    </xf>
    <xf numFmtId="49" fontId="54" fillId="0" borderId="14" xfId="0" applyNumberFormat="1" applyFont="1" applyBorder="1" applyAlignment="1">
      <alignment horizontal="center"/>
    </xf>
    <xf numFmtId="172" fontId="56" fillId="0" borderId="14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15" zoomScaleNormal="115" zoomScalePageLayoutView="0" workbookViewId="0" topLeftCell="A1">
      <selection activeCell="R19" sqref="R19"/>
    </sheetView>
  </sheetViews>
  <sheetFormatPr defaultColWidth="9.140625" defaultRowHeight="15"/>
  <cols>
    <col min="1" max="1" width="10.140625" style="1" bestFit="1" customWidth="1"/>
    <col min="2" max="2" width="3.28125" style="1" customWidth="1"/>
    <col min="3" max="3" width="5.57421875" style="1" bestFit="1" customWidth="1"/>
    <col min="4" max="4" width="4.8515625" style="1" bestFit="1" customWidth="1"/>
    <col min="5" max="5" width="47.8515625" style="0" customWidth="1"/>
    <col min="6" max="6" width="11.7109375" style="0" customWidth="1"/>
    <col min="7" max="10" width="0" style="0" hidden="1" customWidth="1"/>
  </cols>
  <sheetData>
    <row r="1" spans="1:6" ht="15">
      <c r="A1" s="28"/>
      <c r="B1" s="28"/>
      <c r="C1" s="28"/>
      <c r="D1" s="28"/>
      <c r="E1" s="29"/>
      <c r="F1" s="96" t="s">
        <v>59</v>
      </c>
    </row>
    <row r="2" spans="1:6" ht="15">
      <c r="A2" s="28"/>
      <c r="B2" s="28"/>
      <c r="C2" s="28"/>
      <c r="D2" s="28"/>
      <c r="E2" s="29"/>
      <c r="F2" s="96" t="s">
        <v>250</v>
      </c>
    </row>
    <row r="3" spans="1:6" ht="15">
      <c r="A3" s="28"/>
      <c r="B3" s="28"/>
      <c r="C3" s="28"/>
      <c r="D3" s="28"/>
      <c r="E3" s="29"/>
      <c r="F3" s="97" t="s">
        <v>251</v>
      </c>
    </row>
    <row r="4" spans="1:6" ht="15">
      <c r="A4" s="28"/>
      <c r="B4" s="28"/>
      <c r="C4" s="28"/>
      <c r="D4" s="28"/>
      <c r="E4" s="29"/>
      <c r="F4" s="97" t="s">
        <v>252</v>
      </c>
    </row>
    <row r="5" spans="1:6" ht="15">
      <c r="A5" s="28"/>
      <c r="B5" s="28"/>
      <c r="C5" s="28"/>
      <c r="D5" s="28"/>
      <c r="E5" s="29"/>
      <c r="F5" s="99"/>
    </row>
    <row r="6" spans="1:6" ht="15">
      <c r="A6" s="28"/>
      <c r="B6" s="28"/>
      <c r="C6" s="28"/>
      <c r="D6" s="28"/>
      <c r="E6" s="29"/>
      <c r="F6" s="98" t="s">
        <v>208</v>
      </c>
    </row>
    <row r="7" spans="1:6" ht="15">
      <c r="A7" s="28"/>
      <c r="B7" s="28"/>
      <c r="C7" s="28"/>
      <c r="D7" s="28"/>
      <c r="E7" s="29"/>
      <c r="F7" s="98" t="s">
        <v>207</v>
      </c>
    </row>
    <row r="8" spans="1:6" ht="15">
      <c r="A8" s="28"/>
      <c r="B8" s="28"/>
      <c r="C8" s="28"/>
      <c r="D8" s="28"/>
      <c r="E8" s="29"/>
      <c r="F8" s="98" t="s">
        <v>182</v>
      </c>
    </row>
    <row r="9" ht="15" customHeight="1">
      <c r="F9" s="98" t="s">
        <v>206</v>
      </c>
    </row>
    <row r="10" ht="15" customHeight="1">
      <c r="F10" s="17"/>
    </row>
    <row r="11" spans="1:10" ht="41.25" customHeight="1">
      <c r="A11" s="112" t="s">
        <v>168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spans="6:10" ht="15">
      <c r="F12" s="78" t="s">
        <v>133</v>
      </c>
      <c r="G12" s="59"/>
      <c r="H12" s="60"/>
      <c r="I12" s="60"/>
      <c r="J12" s="60"/>
    </row>
    <row r="13" spans="1:10" ht="47.25">
      <c r="A13" s="111" t="s">
        <v>61</v>
      </c>
      <c r="B13" s="111"/>
      <c r="C13" s="111"/>
      <c r="D13" s="111"/>
      <c r="E13" s="30" t="s">
        <v>62</v>
      </c>
      <c r="F13" s="74" t="str">
        <f>"Сумма на "&amp;MID(G14,FIND("Проект",G14,1)+7,4)&amp;" год"</f>
        <v>Сумма на 2021 год</v>
      </c>
      <c r="G13" s="61"/>
      <c r="H13" s="31" t="str">
        <f>"Сумма на "&amp;MID(I14,FIND("Прогноз",I14,1)+8,4)&amp;" год"</f>
        <v>Сумма на 2022 год</v>
      </c>
      <c r="I13" s="61"/>
      <c r="J13" s="31" t="e">
        <f>"Сумма на "&amp;MID(K14,FIND("Прогноз",K14,1)+8,4)&amp;" год"</f>
        <v>#VALUE!</v>
      </c>
    </row>
    <row r="14" spans="1:10" ht="405" hidden="1">
      <c r="A14" s="62" t="s">
        <v>134</v>
      </c>
      <c r="B14" s="62" t="s">
        <v>135</v>
      </c>
      <c r="C14" s="62" t="s">
        <v>136</v>
      </c>
      <c r="D14" s="62" t="s">
        <v>137</v>
      </c>
      <c r="E14" s="63" t="s">
        <v>138</v>
      </c>
      <c r="F14" s="75" t="s">
        <v>139</v>
      </c>
      <c r="G14" s="64" t="s">
        <v>140</v>
      </c>
      <c r="H14" s="65" t="s">
        <v>141</v>
      </c>
      <c r="I14" s="65" t="s">
        <v>142</v>
      </c>
      <c r="J14" s="65" t="s">
        <v>143</v>
      </c>
    </row>
    <row r="15" spans="1:10" ht="24.75" customHeight="1" hidden="1">
      <c r="A15" s="66" t="s">
        <v>61</v>
      </c>
      <c r="B15" s="66" t="s">
        <v>144</v>
      </c>
      <c r="C15" s="66" t="s">
        <v>145</v>
      </c>
      <c r="D15" s="66" t="s">
        <v>146</v>
      </c>
      <c r="E15" s="67" t="s">
        <v>147</v>
      </c>
      <c r="F15" s="76" t="s">
        <v>148</v>
      </c>
      <c r="G15" s="68" t="s">
        <v>149</v>
      </c>
      <c r="H15" s="65" t="s">
        <v>150</v>
      </c>
      <c r="I15" s="65" t="s">
        <v>151</v>
      </c>
      <c r="J15" s="65" t="s">
        <v>152</v>
      </c>
    </row>
    <row r="16" spans="1:10" ht="15" hidden="1">
      <c r="A16" s="32" t="s">
        <v>153</v>
      </c>
      <c r="B16" s="32" t="s">
        <v>63</v>
      </c>
      <c r="C16" s="32" t="s">
        <v>64</v>
      </c>
      <c r="D16" s="32" t="s">
        <v>65</v>
      </c>
      <c r="E16" s="32"/>
      <c r="F16" s="77">
        <v>3984.8</v>
      </c>
      <c r="G16" s="70">
        <v>3984.8</v>
      </c>
      <c r="H16" s="69">
        <v>4038.8</v>
      </c>
      <c r="I16" s="70">
        <v>4038.8</v>
      </c>
      <c r="J16" s="69">
        <v>4072.2</v>
      </c>
    </row>
    <row r="17" spans="1:10" ht="29.25">
      <c r="A17" s="32" t="s">
        <v>66</v>
      </c>
      <c r="B17" s="32" t="s">
        <v>63</v>
      </c>
      <c r="C17" s="32" t="s">
        <v>64</v>
      </c>
      <c r="D17" s="32" t="s">
        <v>65</v>
      </c>
      <c r="E17" s="33" t="s">
        <v>67</v>
      </c>
      <c r="F17" s="21">
        <f>F18+F20+F22+F26</f>
        <v>1373.55729</v>
      </c>
      <c r="G17" s="71"/>
      <c r="H17" s="71">
        <v>1280</v>
      </c>
      <c r="I17" s="71"/>
      <c r="J17" s="71">
        <v>1280</v>
      </c>
    </row>
    <row r="18" spans="1:10" ht="15">
      <c r="A18" s="32" t="s">
        <v>68</v>
      </c>
      <c r="B18" s="32" t="s">
        <v>63</v>
      </c>
      <c r="C18" s="32" t="s">
        <v>64</v>
      </c>
      <c r="D18" s="32" t="s">
        <v>65</v>
      </c>
      <c r="E18" s="33" t="s">
        <v>69</v>
      </c>
      <c r="F18" s="21">
        <v>159</v>
      </c>
      <c r="G18" s="71"/>
      <c r="H18" s="71">
        <v>163</v>
      </c>
      <c r="I18" s="71"/>
      <c r="J18" s="71">
        <v>163</v>
      </c>
    </row>
    <row r="19" spans="1:10" ht="135">
      <c r="A19" s="26" t="s">
        <v>154</v>
      </c>
      <c r="B19" s="26" t="s">
        <v>70</v>
      </c>
      <c r="C19" s="26" t="s">
        <v>108</v>
      </c>
      <c r="D19" s="26" t="s">
        <v>71</v>
      </c>
      <c r="E19" s="27" t="s">
        <v>155</v>
      </c>
      <c r="F19" s="58">
        <v>159</v>
      </c>
      <c r="G19" s="55"/>
      <c r="H19" s="55">
        <v>163</v>
      </c>
      <c r="I19" s="55"/>
      <c r="J19" s="55">
        <v>163</v>
      </c>
    </row>
    <row r="20" spans="1:10" ht="15">
      <c r="A20" s="32" t="s">
        <v>112</v>
      </c>
      <c r="B20" s="32" t="s">
        <v>63</v>
      </c>
      <c r="C20" s="32" t="s">
        <v>64</v>
      </c>
      <c r="D20" s="32" t="s">
        <v>65</v>
      </c>
      <c r="E20" s="33" t="s">
        <v>113</v>
      </c>
      <c r="F20" s="21">
        <v>68</v>
      </c>
      <c r="G20" s="71"/>
      <c r="H20" s="71">
        <v>70</v>
      </c>
      <c r="I20" s="71"/>
      <c r="J20" s="71">
        <v>70</v>
      </c>
    </row>
    <row r="21" spans="1:10" ht="60">
      <c r="A21" s="26" t="s">
        <v>114</v>
      </c>
      <c r="B21" s="26" t="s">
        <v>70</v>
      </c>
      <c r="C21" s="26" t="s">
        <v>108</v>
      </c>
      <c r="D21" s="26" t="s">
        <v>71</v>
      </c>
      <c r="E21" s="27" t="s">
        <v>156</v>
      </c>
      <c r="F21" s="58">
        <v>68</v>
      </c>
      <c r="G21" s="55"/>
      <c r="H21" s="55">
        <v>70</v>
      </c>
      <c r="I21" s="55"/>
      <c r="J21" s="55">
        <v>70</v>
      </c>
    </row>
    <row r="22" spans="1:10" ht="15">
      <c r="A22" s="32" t="s">
        <v>72</v>
      </c>
      <c r="B22" s="32" t="s">
        <v>63</v>
      </c>
      <c r="C22" s="32" t="s">
        <v>64</v>
      </c>
      <c r="D22" s="32" t="s">
        <v>65</v>
      </c>
      <c r="E22" s="33" t="s">
        <v>73</v>
      </c>
      <c r="F22" s="21">
        <f>F23+F24+F25</f>
        <v>1127</v>
      </c>
      <c r="G22" s="71"/>
      <c r="H22" s="71">
        <v>1047</v>
      </c>
      <c r="I22" s="71"/>
      <c r="J22" s="71">
        <v>1047</v>
      </c>
    </row>
    <row r="23" spans="1:10" ht="93" customHeight="1">
      <c r="A23" s="26" t="s">
        <v>74</v>
      </c>
      <c r="B23" s="26" t="s">
        <v>75</v>
      </c>
      <c r="C23" s="26" t="s">
        <v>108</v>
      </c>
      <c r="D23" s="26" t="s">
        <v>71</v>
      </c>
      <c r="E23" s="27" t="s">
        <v>157</v>
      </c>
      <c r="F23" s="58">
        <v>212</v>
      </c>
      <c r="G23" s="55"/>
      <c r="H23" s="55">
        <v>132</v>
      </c>
      <c r="I23" s="55"/>
      <c r="J23" s="55">
        <v>132</v>
      </c>
    </row>
    <row r="24" spans="1:10" ht="90">
      <c r="A24" s="26" t="s">
        <v>76</v>
      </c>
      <c r="B24" s="26" t="s">
        <v>75</v>
      </c>
      <c r="C24" s="26" t="s">
        <v>108</v>
      </c>
      <c r="D24" s="26" t="s">
        <v>71</v>
      </c>
      <c r="E24" s="27" t="s">
        <v>158</v>
      </c>
      <c r="F24" s="58">
        <v>325</v>
      </c>
      <c r="G24" s="55"/>
      <c r="H24" s="55">
        <v>325</v>
      </c>
      <c r="I24" s="55"/>
      <c r="J24" s="55">
        <v>325</v>
      </c>
    </row>
    <row r="25" spans="1:10" ht="90">
      <c r="A25" s="26" t="s">
        <v>77</v>
      </c>
      <c r="B25" s="26" t="s">
        <v>75</v>
      </c>
      <c r="C25" s="26" t="s">
        <v>108</v>
      </c>
      <c r="D25" s="26" t="s">
        <v>71</v>
      </c>
      <c r="E25" s="27" t="s">
        <v>159</v>
      </c>
      <c r="F25" s="58">
        <v>590</v>
      </c>
      <c r="G25" s="55"/>
      <c r="H25" s="55">
        <v>590</v>
      </c>
      <c r="I25" s="55"/>
      <c r="J25" s="55">
        <v>590</v>
      </c>
    </row>
    <row r="26" spans="1:10" ht="28.5" customHeight="1">
      <c r="A26" s="26" t="s">
        <v>165</v>
      </c>
      <c r="B26" s="26" t="s">
        <v>63</v>
      </c>
      <c r="C26" s="26" t="s">
        <v>64</v>
      </c>
      <c r="D26" s="26" t="s">
        <v>65</v>
      </c>
      <c r="E26" s="33" t="s">
        <v>163</v>
      </c>
      <c r="F26" s="21">
        <f>F27</f>
        <v>19.55729</v>
      </c>
      <c r="G26" s="55"/>
      <c r="H26" s="55"/>
      <c r="I26" s="55"/>
      <c r="J26" s="55"/>
    </row>
    <row r="27" spans="1:10" ht="43.5" customHeight="1">
      <c r="A27" s="26" t="s">
        <v>166</v>
      </c>
      <c r="B27" s="26" t="s">
        <v>75</v>
      </c>
      <c r="C27" s="26" t="s">
        <v>64</v>
      </c>
      <c r="D27" s="26" t="s">
        <v>167</v>
      </c>
      <c r="E27" s="27" t="s">
        <v>164</v>
      </c>
      <c r="F27" s="58">
        <v>19.55729</v>
      </c>
      <c r="G27" s="55"/>
      <c r="H27" s="55"/>
      <c r="I27" s="55"/>
      <c r="J27" s="55"/>
    </row>
    <row r="28" spans="1:10" ht="15">
      <c r="A28" s="32" t="s">
        <v>78</v>
      </c>
      <c r="B28" s="32" t="s">
        <v>63</v>
      </c>
      <c r="C28" s="32" t="s">
        <v>64</v>
      </c>
      <c r="D28" s="32" t="s">
        <v>65</v>
      </c>
      <c r="E28" s="33" t="s">
        <v>79</v>
      </c>
      <c r="F28" s="21">
        <f>F29+F36</f>
        <v>4520.4</v>
      </c>
      <c r="G28" s="71"/>
      <c r="H28" s="71">
        <v>2758.8</v>
      </c>
      <c r="I28" s="71"/>
      <c r="J28" s="71">
        <v>2792.2</v>
      </c>
    </row>
    <row r="29" spans="1:10" ht="43.5">
      <c r="A29" s="32" t="s">
        <v>80</v>
      </c>
      <c r="B29" s="32" t="s">
        <v>63</v>
      </c>
      <c r="C29" s="32" t="s">
        <v>64</v>
      </c>
      <c r="D29" s="32" t="s">
        <v>65</v>
      </c>
      <c r="E29" s="33" t="s">
        <v>81</v>
      </c>
      <c r="F29" s="21">
        <f>F30+F31+F32+F33+F34+F35</f>
        <v>4244.299999999999</v>
      </c>
      <c r="G29" s="71"/>
      <c r="H29" s="71">
        <v>2758.8</v>
      </c>
      <c r="I29" s="71"/>
      <c r="J29" s="71">
        <v>2792.2</v>
      </c>
    </row>
    <row r="30" spans="1:10" ht="30">
      <c r="A30" s="26" t="s">
        <v>82</v>
      </c>
      <c r="B30" s="26" t="s">
        <v>75</v>
      </c>
      <c r="C30" s="26" t="s">
        <v>64</v>
      </c>
      <c r="D30" s="26" t="s">
        <v>131</v>
      </c>
      <c r="E30" s="27" t="s">
        <v>160</v>
      </c>
      <c r="F30" s="58">
        <v>1549.1</v>
      </c>
      <c r="G30" s="55"/>
      <c r="H30" s="55">
        <v>1549.1</v>
      </c>
      <c r="I30" s="55"/>
      <c r="J30" s="55">
        <v>1549.1</v>
      </c>
    </row>
    <row r="31" spans="1:10" ht="60">
      <c r="A31" s="26" t="s">
        <v>119</v>
      </c>
      <c r="B31" s="26" t="s">
        <v>75</v>
      </c>
      <c r="C31" s="26" t="s">
        <v>64</v>
      </c>
      <c r="D31" s="26" t="s">
        <v>131</v>
      </c>
      <c r="E31" s="27" t="s">
        <v>120</v>
      </c>
      <c r="F31" s="58">
        <v>456.6</v>
      </c>
      <c r="G31" s="55"/>
      <c r="H31" s="55">
        <v>502.6</v>
      </c>
      <c r="I31" s="55"/>
      <c r="J31" s="55">
        <v>529</v>
      </c>
    </row>
    <row r="32" spans="1:10" ht="47.25">
      <c r="A32" s="100" t="s">
        <v>214</v>
      </c>
      <c r="B32" s="100" t="s">
        <v>75</v>
      </c>
      <c r="C32" s="100" t="s">
        <v>64</v>
      </c>
      <c r="D32" s="100" t="s">
        <v>131</v>
      </c>
      <c r="E32" s="101" t="s">
        <v>215</v>
      </c>
      <c r="F32" s="102">
        <v>1498.6</v>
      </c>
      <c r="G32" s="55"/>
      <c r="H32" s="55"/>
      <c r="I32" s="55"/>
      <c r="J32" s="55"/>
    </row>
    <row r="33" spans="1:10" ht="60">
      <c r="A33" s="26" t="s">
        <v>117</v>
      </c>
      <c r="B33" s="26" t="s">
        <v>75</v>
      </c>
      <c r="C33" s="26" t="s">
        <v>64</v>
      </c>
      <c r="D33" s="26" t="s">
        <v>131</v>
      </c>
      <c r="E33" s="27" t="s">
        <v>161</v>
      </c>
      <c r="F33" s="58">
        <v>255.9</v>
      </c>
      <c r="G33" s="55"/>
      <c r="H33" s="55">
        <v>257.9</v>
      </c>
      <c r="I33" s="55"/>
      <c r="J33" s="55">
        <v>264.9</v>
      </c>
    </row>
    <row r="34" spans="1:10" ht="90">
      <c r="A34" s="26" t="s">
        <v>83</v>
      </c>
      <c r="B34" s="26" t="s">
        <v>75</v>
      </c>
      <c r="C34" s="26" t="s">
        <v>64</v>
      </c>
      <c r="D34" s="26" t="s">
        <v>131</v>
      </c>
      <c r="E34" s="27" t="s">
        <v>84</v>
      </c>
      <c r="F34" s="58">
        <v>449.2</v>
      </c>
      <c r="G34" s="55"/>
      <c r="H34" s="55">
        <v>449.2</v>
      </c>
      <c r="I34" s="55"/>
      <c r="J34" s="55">
        <v>449.2</v>
      </c>
    </row>
    <row r="35" spans="1:10" ht="31.5">
      <c r="A35" s="100" t="s">
        <v>216</v>
      </c>
      <c r="B35" s="100" t="s">
        <v>75</v>
      </c>
      <c r="C35" s="100" t="s">
        <v>64</v>
      </c>
      <c r="D35" s="100" t="s">
        <v>131</v>
      </c>
      <c r="E35" s="101" t="s">
        <v>217</v>
      </c>
      <c r="F35" s="102">
        <v>34.9</v>
      </c>
      <c r="G35" s="55"/>
      <c r="H35" s="55"/>
      <c r="I35" s="55"/>
      <c r="J35" s="55"/>
    </row>
    <row r="36" spans="1:10" ht="30">
      <c r="A36" s="26" t="s">
        <v>218</v>
      </c>
      <c r="B36" s="26" t="s">
        <v>75</v>
      </c>
      <c r="C36" s="26" t="s">
        <v>64</v>
      </c>
      <c r="D36" s="26" t="s">
        <v>131</v>
      </c>
      <c r="E36" s="27" t="s">
        <v>219</v>
      </c>
      <c r="F36" s="55">
        <v>276.1</v>
      </c>
      <c r="G36" s="55"/>
      <c r="H36" s="55"/>
      <c r="I36" s="55"/>
      <c r="J36" s="55"/>
    </row>
    <row r="37" spans="1:10" ht="15.75">
      <c r="A37" s="110"/>
      <c r="B37" s="110"/>
      <c r="C37" s="110"/>
      <c r="D37" s="110"/>
      <c r="E37" s="34" t="s">
        <v>85</v>
      </c>
      <c r="F37" s="35">
        <f>F17+F28</f>
        <v>5893.957289999999</v>
      </c>
      <c r="G37" s="73"/>
      <c r="H37" s="72">
        <f>H16</f>
        <v>4038.8</v>
      </c>
      <c r="I37" s="73"/>
      <c r="J37" s="72">
        <f>J16</f>
        <v>4072.2</v>
      </c>
    </row>
    <row r="38" spans="1:10" ht="15.75">
      <c r="A38" s="110"/>
      <c r="B38" s="110"/>
      <c r="C38" s="110"/>
      <c r="D38" s="110"/>
      <c r="E38" s="34" t="s">
        <v>162</v>
      </c>
      <c r="F38" s="35">
        <f>F37-F39</f>
        <v>-189.54271000000062</v>
      </c>
      <c r="G38" s="73"/>
      <c r="H38" s="72">
        <f>H39-H37</f>
        <v>0</v>
      </c>
      <c r="I38" s="73"/>
      <c r="J38" s="72">
        <f>J39-J37</f>
        <v>-4072.2</v>
      </c>
    </row>
    <row r="39" spans="1:10" ht="15.75">
      <c r="A39" s="110"/>
      <c r="B39" s="110"/>
      <c r="C39" s="110"/>
      <c r="D39" s="110"/>
      <c r="E39" s="34" t="s">
        <v>86</v>
      </c>
      <c r="F39" s="35">
        <v>6083.5</v>
      </c>
      <c r="G39" s="73"/>
      <c r="H39" s="72">
        <f>I16</f>
        <v>4038.8</v>
      </c>
      <c r="I39" s="73"/>
      <c r="J39" s="72">
        <f>K16</f>
        <v>0</v>
      </c>
    </row>
  </sheetData>
  <sheetProtection/>
  <mergeCells count="5">
    <mergeCell ref="A39:D39"/>
    <mergeCell ref="A37:D37"/>
    <mergeCell ref="A13:D13"/>
    <mergeCell ref="A38:D38"/>
    <mergeCell ref="A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1.8515625" style="0" customWidth="1"/>
    <col min="2" max="2" width="60.00390625" style="0" customWidth="1"/>
    <col min="3" max="3" width="15.421875" style="0" customWidth="1"/>
  </cols>
  <sheetData>
    <row r="1" ht="15">
      <c r="C1" s="96" t="s">
        <v>132</v>
      </c>
    </row>
    <row r="2" ht="15">
      <c r="C2" s="96" t="s">
        <v>250</v>
      </c>
    </row>
    <row r="3" ht="15">
      <c r="C3" s="97" t="s">
        <v>251</v>
      </c>
    </row>
    <row r="4" ht="15">
      <c r="C4" s="97" t="s">
        <v>252</v>
      </c>
    </row>
    <row r="5" ht="15">
      <c r="C5" s="99"/>
    </row>
    <row r="6" spans="1:3" ht="15">
      <c r="A6" s="81"/>
      <c r="B6" s="82"/>
      <c r="C6" s="98" t="s">
        <v>181</v>
      </c>
    </row>
    <row r="7" spans="1:3" ht="15">
      <c r="A7" s="83"/>
      <c r="B7" s="82"/>
      <c r="C7" s="98" t="s">
        <v>207</v>
      </c>
    </row>
    <row r="8" spans="1:3" ht="15">
      <c r="A8" s="83"/>
      <c r="B8" s="82"/>
      <c r="C8" s="98" t="s">
        <v>182</v>
      </c>
    </row>
    <row r="9" spans="2:3" ht="15">
      <c r="B9" s="82"/>
      <c r="C9" s="98" t="s">
        <v>206</v>
      </c>
    </row>
    <row r="10" ht="15">
      <c r="C10" s="83"/>
    </row>
    <row r="11" spans="1:3" ht="54" customHeight="1">
      <c r="A11" s="113" t="s">
        <v>183</v>
      </c>
      <c r="B11" s="113"/>
      <c r="C11" s="113"/>
    </row>
    <row r="12" spans="1:3" ht="15.75">
      <c r="A12" s="84"/>
      <c r="B12" s="84"/>
      <c r="C12" s="84"/>
    </row>
    <row r="13" spans="1:3" ht="15.75">
      <c r="A13" s="84"/>
      <c r="B13" s="84"/>
      <c r="C13" s="85" t="s">
        <v>2</v>
      </c>
    </row>
    <row r="14" spans="1:3" ht="15.75">
      <c r="A14" s="31" t="s">
        <v>184</v>
      </c>
      <c r="B14" s="31" t="s">
        <v>185</v>
      </c>
      <c r="C14" s="31" t="s">
        <v>186</v>
      </c>
    </row>
    <row r="15" spans="1:3" ht="31.5">
      <c r="A15" s="86" t="s">
        <v>187</v>
      </c>
      <c r="B15" s="87" t="s">
        <v>188</v>
      </c>
      <c r="C15" s="103">
        <f>C17+C21</f>
        <v>189.5</v>
      </c>
    </row>
    <row r="16" spans="1:3" ht="15.75">
      <c r="A16" s="88" t="s">
        <v>189</v>
      </c>
      <c r="B16" s="89" t="s">
        <v>179</v>
      </c>
      <c r="C16" s="90"/>
    </row>
    <row r="17" spans="1:3" ht="15.75">
      <c r="A17" s="91" t="s">
        <v>190</v>
      </c>
      <c r="B17" s="92" t="s">
        <v>191</v>
      </c>
      <c r="C17" s="74">
        <f>C18</f>
        <v>-5894</v>
      </c>
    </row>
    <row r="18" spans="1:3" ht="15.75">
      <c r="A18" s="93" t="s">
        <v>192</v>
      </c>
      <c r="B18" s="94" t="s">
        <v>193</v>
      </c>
      <c r="C18" s="90">
        <f>C19</f>
        <v>-5894</v>
      </c>
    </row>
    <row r="19" spans="1:3" ht="31.5">
      <c r="A19" s="93" t="s">
        <v>194</v>
      </c>
      <c r="B19" s="94" t="s">
        <v>195</v>
      </c>
      <c r="C19" s="90">
        <f>C20</f>
        <v>-5894</v>
      </c>
    </row>
    <row r="20" spans="1:3" ht="31.5">
      <c r="A20" s="93" t="s">
        <v>196</v>
      </c>
      <c r="B20" s="94" t="s">
        <v>197</v>
      </c>
      <c r="C20" s="90">
        <v>-5894</v>
      </c>
    </row>
    <row r="21" spans="1:3" ht="15.75">
      <c r="A21" s="91" t="s">
        <v>198</v>
      </c>
      <c r="B21" s="95" t="s">
        <v>199</v>
      </c>
      <c r="C21" s="74">
        <f>C22</f>
        <v>6083.5</v>
      </c>
    </row>
    <row r="22" spans="1:3" ht="15.75">
      <c r="A22" s="93" t="s">
        <v>200</v>
      </c>
      <c r="B22" s="94" t="s">
        <v>201</v>
      </c>
      <c r="C22" s="90">
        <f>C23</f>
        <v>6083.5</v>
      </c>
    </row>
    <row r="23" spans="1:3" ht="31.5">
      <c r="A23" s="93" t="s">
        <v>202</v>
      </c>
      <c r="B23" s="94" t="s">
        <v>203</v>
      </c>
      <c r="C23" s="90">
        <f>C24</f>
        <v>6083.5</v>
      </c>
    </row>
    <row r="24" spans="1:3" ht="31.5">
      <c r="A24" s="93" t="s">
        <v>204</v>
      </c>
      <c r="B24" s="94" t="s">
        <v>205</v>
      </c>
      <c r="C24" s="90">
        <v>6083.5</v>
      </c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115" zoomScaleNormal="115" workbookViewId="0" topLeftCell="A1">
      <selection activeCell="G2" sqref="G2"/>
    </sheetView>
  </sheetViews>
  <sheetFormatPr defaultColWidth="9.140625" defaultRowHeight="15"/>
  <cols>
    <col min="1" max="1" width="51.7109375" style="40" customWidth="1"/>
    <col min="2" max="2" width="5.8515625" style="41" customWidth="1"/>
    <col min="3" max="3" width="4.00390625" style="41" customWidth="1"/>
    <col min="4" max="4" width="3.421875" style="41" customWidth="1"/>
    <col min="5" max="5" width="11.7109375" style="41" customWidth="1"/>
    <col min="6" max="6" width="3.8515625" style="41" customWidth="1"/>
    <col min="7" max="7" width="9.57421875" style="51" customWidth="1"/>
    <col min="8" max="16384" width="9.140625" style="43" customWidth="1"/>
  </cols>
  <sheetData>
    <row r="1" spans="5:7" ht="15">
      <c r="E1" s="42"/>
      <c r="F1" s="42"/>
      <c r="G1" s="96" t="s">
        <v>130</v>
      </c>
    </row>
    <row r="2" spans="1:7" ht="15">
      <c r="A2" s="44"/>
      <c r="B2" s="44"/>
      <c r="C2" s="44"/>
      <c r="D2" s="44"/>
      <c r="E2" s="44"/>
      <c r="F2" s="44"/>
      <c r="G2" s="96" t="s">
        <v>250</v>
      </c>
    </row>
    <row r="3" spans="1:7" ht="15">
      <c r="A3" s="45"/>
      <c r="B3" s="45"/>
      <c r="C3" s="45"/>
      <c r="D3" s="45"/>
      <c r="E3" s="45"/>
      <c r="F3" s="45"/>
      <c r="G3" s="97" t="s">
        <v>251</v>
      </c>
    </row>
    <row r="4" ht="15">
      <c r="G4" s="97" t="s">
        <v>252</v>
      </c>
    </row>
    <row r="5" spans="1:7" s="54" customFormat="1" ht="13.5" customHeight="1">
      <c r="A5" s="52"/>
      <c r="B5" s="53"/>
      <c r="C5" s="53"/>
      <c r="D5" s="53"/>
      <c r="E5" s="53"/>
      <c r="F5" s="53"/>
      <c r="G5" s="99"/>
    </row>
    <row r="6" spans="5:7" ht="15">
      <c r="E6" s="42"/>
      <c r="F6" s="42"/>
      <c r="G6" s="98" t="s">
        <v>209</v>
      </c>
    </row>
    <row r="7" spans="1:7" ht="15">
      <c r="A7" s="44"/>
      <c r="B7" s="44"/>
      <c r="C7" s="44"/>
      <c r="D7" s="44"/>
      <c r="E7" s="44"/>
      <c r="F7" s="44"/>
      <c r="G7" s="98" t="s">
        <v>207</v>
      </c>
    </row>
    <row r="8" spans="1:7" ht="15">
      <c r="A8" s="45"/>
      <c r="B8" s="45"/>
      <c r="C8" s="45"/>
      <c r="D8" s="45"/>
      <c r="E8" s="45"/>
      <c r="F8" s="45"/>
      <c r="G8" s="98" t="s">
        <v>182</v>
      </c>
    </row>
    <row r="9" ht="15">
      <c r="G9" s="98" t="s">
        <v>206</v>
      </c>
    </row>
    <row r="10" spans="1:7" ht="51" customHeight="1">
      <c r="A10" s="112" t="s">
        <v>169</v>
      </c>
      <c r="B10" s="112"/>
      <c r="C10" s="112"/>
      <c r="D10" s="112"/>
      <c r="E10" s="112"/>
      <c r="F10" s="112"/>
      <c r="G10" s="112"/>
    </row>
    <row r="11" spans="5:7" ht="15">
      <c r="E11" s="46"/>
      <c r="F11" s="46"/>
      <c r="G11" s="47" t="s">
        <v>60</v>
      </c>
    </row>
    <row r="12" spans="1:7" ht="57.75" customHeight="1">
      <c r="A12" s="79" t="s">
        <v>87</v>
      </c>
      <c r="B12" s="79" t="s">
        <v>88</v>
      </c>
      <c r="C12" s="80" t="s">
        <v>89</v>
      </c>
      <c r="D12" s="80" t="s">
        <v>90</v>
      </c>
      <c r="E12" s="79" t="s">
        <v>0</v>
      </c>
      <c r="F12" s="10" t="s">
        <v>5</v>
      </c>
      <c r="G12" s="19" t="s">
        <v>170</v>
      </c>
    </row>
    <row r="13" spans="1:7" s="3" customFormat="1" ht="24">
      <c r="A13" s="56" t="s">
        <v>116</v>
      </c>
      <c r="B13" s="49" t="s">
        <v>115</v>
      </c>
      <c r="C13" s="49" t="s">
        <v>1</v>
      </c>
      <c r="D13" s="49" t="s">
        <v>1</v>
      </c>
      <c r="E13" s="49" t="s">
        <v>1</v>
      </c>
      <c r="F13" s="49" t="s">
        <v>1</v>
      </c>
      <c r="G13" s="104">
        <f>G14+G34+G42+G47+G56+G79+G86+G91+G96</f>
        <v>6083.5</v>
      </c>
    </row>
    <row r="14" spans="1:7" s="3" customFormat="1" ht="14.25">
      <c r="A14" s="56" t="s">
        <v>6</v>
      </c>
      <c r="B14" s="49" t="s">
        <v>115</v>
      </c>
      <c r="C14" s="49" t="s">
        <v>70</v>
      </c>
      <c r="D14" s="49"/>
      <c r="E14" s="49" t="s">
        <v>1</v>
      </c>
      <c r="F14" s="49" t="s">
        <v>1</v>
      </c>
      <c r="G14" s="104">
        <f>G15+G20+G29</f>
        <v>1851.1</v>
      </c>
    </row>
    <row r="15" spans="1:7" s="3" customFormat="1" ht="24">
      <c r="A15" s="56" t="s">
        <v>8</v>
      </c>
      <c r="B15" s="49" t="s">
        <v>115</v>
      </c>
      <c r="C15" s="49" t="s">
        <v>70</v>
      </c>
      <c r="D15" s="49" t="s">
        <v>91</v>
      </c>
      <c r="E15" s="49" t="s">
        <v>1</v>
      </c>
      <c r="F15" s="49" t="s">
        <v>1</v>
      </c>
      <c r="G15" s="104">
        <f>G16</f>
        <v>568.9</v>
      </c>
    </row>
    <row r="16" spans="1:7" s="3" customFormat="1" ht="14.25">
      <c r="A16" s="56" t="s">
        <v>10</v>
      </c>
      <c r="B16" s="49" t="s">
        <v>115</v>
      </c>
      <c r="C16" s="49" t="s">
        <v>70</v>
      </c>
      <c r="D16" s="49" t="s">
        <v>91</v>
      </c>
      <c r="E16" s="49" t="s">
        <v>11</v>
      </c>
      <c r="F16" s="49" t="s">
        <v>1</v>
      </c>
      <c r="G16" s="104">
        <f>G17</f>
        <v>568.9</v>
      </c>
    </row>
    <row r="17" spans="1:7" s="3" customFormat="1" ht="14.25">
      <c r="A17" s="56" t="s">
        <v>12</v>
      </c>
      <c r="B17" s="49" t="s">
        <v>115</v>
      </c>
      <c r="C17" s="49" t="s">
        <v>70</v>
      </c>
      <c r="D17" s="49" t="s">
        <v>91</v>
      </c>
      <c r="E17" s="49" t="s">
        <v>13</v>
      </c>
      <c r="F17" s="49" t="s">
        <v>1</v>
      </c>
      <c r="G17" s="104">
        <f>G18+G19</f>
        <v>568.9</v>
      </c>
    </row>
    <row r="18" spans="1:7" s="39" customFormat="1" ht="15">
      <c r="A18" s="57" t="s">
        <v>14</v>
      </c>
      <c r="B18" s="37" t="s">
        <v>115</v>
      </c>
      <c r="C18" s="37" t="s">
        <v>70</v>
      </c>
      <c r="D18" s="37" t="s">
        <v>91</v>
      </c>
      <c r="E18" s="37" t="s">
        <v>13</v>
      </c>
      <c r="F18" s="37" t="s">
        <v>15</v>
      </c>
      <c r="G18" s="105">
        <v>437.9</v>
      </c>
    </row>
    <row r="19" spans="1:7" s="39" customFormat="1" ht="36.75">
      <c r="A19" s="57" t="s">
        <v>16</v>
      </c>
      <c r="B19" s="37" t="s">
        <v>115</v>
      </c>
      <c r="C19" s="37" t="s">
        <v>70</v>
      </c>
      <c r="D19" s="37" t="s">
        <v>91</v>
      </c>
      <c r="E19" s="37" t="s">
        <v>13</v>
      </c>
      <c r="F19" s="37" t="s">
        <v>17</v>
      </c>
      <c r="G19" s="105">
        <v>131</v>
      </c>
    </row>
    <row r="20" spans="1:7" s="3" customFormat="1" ht="36">
      <c r="A20" s="56" t="s">
        <v>18</v>
      </c>
      <c r="B20" s="49" t="s">
        <v>115</v>
      </c>
      <c r="C20" s="49" t="s">
        <v>70</v>
      </c>
      <c r="D20" s="49" t="s">
        <v>92</v>
      </c>
      <c r="E20" s="49" t="s">
        <v>1</v>
      </c>
      <c r="F20" s="49" t="s">
        <v>1</v>
      </c>
      <c r="G20" s="104">
        <f>G21</f>
        <v>1247.3</v>
      </c>
    </row>
    <row r="21" spans="1:7" s="3" customFormat="1" ht="14.25">
      <c r="A21" s="56" t="s">
        <v>10</v>
      </c>
      <c r="B21" s="49" t="s">
        <v>115</v>
      </c>
      <c r="C21" s="49" t="s">
        <v>70</v>
      </c>
      <c r="D21" s="49" t="s">
        <v>92</v>
      </c>
      <c r="E21" s="49" t="s">
        <v>11</v>
      </c>
      <c r="F21" s="49" t="s">
        <v>1</v>
      </c>
      <c r="G21" s="104">
        <f>G22</f>
        <v>1247.3</v>
      </c>
    </row>
    <row r="22" spans="1:7" s="3" customFormat="1" ht="14.25">
      <c r="A22" s="56" t="s">
        <v>20</v>
      </c>
      <c r="B22" s="49" t="s">
        <v>115</v>
      </c>
      <c r="C22" s="49" t="s">
        <v>70</v>
      </c>
      <c r="D22" s="49" t="s">
        <v>92</v>
      </c>
      <c r="E22" s="49" t="s">
        <v>21</v>
      </c>
      <c r="F22" s="49" t="s">
        <v>1</v>
      </c>
      <c r="G22" s="104">
        <f>G23+G24+G25+G27+G28+G26</f>
        <v>1247.3</v>
      </c>
    </row>
    <row r="23" spans="1:7" s="39" customFormat="1" ht="15">
      <c r="A23" s="57" t="s">
        <v>14</v>
      </c>
      <c r="B23" s="37" t="s">
        <v>115</v>
      </c>
      <c r="C23" s="37" t="s">
        <v>70</v>
      </c>
      <c r="D23" s="37" t="s">
        <v>92</v>
      </c>
      <c r="E23" s="37" t="s">
        <v>21</v>
      </c>
      <c r="F23" s="37" t="s">
        <v>15</v>
      </c>
      <c r="G23" s="105">
        <v>797.8</v>
      </c>
    </row>
    <row r="24" spans="1:7" s="39" customFormat="1" ht="36.75">
      <c r="A24" s="57" t="s">
        <v>16</v>
      </c>
      <c r="B24" s="37" t="s">
        <v>115</v>
      </c>
      <c r="C24" s="37" t="s">
        <v>70</v>
      </c>
      <c r="D24" s="37" t="s">
        <v>92</v>
      </c>
      <c r="E24" s="37" t="s">
        <v>21</v>
      </c>
      <c r="F24" s="37" t="s">
        <v>17</v>
      </c>
      <c r="G24" s="105">
        <v>195.4</v>
      </c>
    </row>
    <row r="25" spans="1:7" s="39" customFormat="1" ht="24.75">
      <c r="A25" s="57" t="s">
        <v>220</v>
      </c>
      <c r="B25" s="37" t="s">
        <v>115</v>
      </c>
      <c r="C25" s="37" t="s">
        <v>70</v>
      </c>
      <c r="D25" s="37" t="s">
        <v>92</v>
      </c>
      <c r="E25" s="37" t="s">
        <v>21</v>
      </c>
      <c r="F25" s="37" t="s">
        <v>22</v>
      </c>
      <c r="G25" s="105">
        <v>227.5</v>
      </c>
    </row>
    <row r="26" spans="2:7" s="39" customFormat="1" ht="15">
      <c r="B26" s="37" t="s">
        <v>115</v>
      </c>
      <c r="C26" s="37" t="s">
        <v>70</v>
      </c>
      <c r="D26" s="37" t="s">
        <v>92</v>
      </c>
      <c r="E26" s="37" t="s">
        <v>21</v>
      </c>
      <c r="F26" s="37" t="s">
        <v>172</v>
      </c>
      <c r="G26" s="105">
        <v>25.4</v>
      </c>
    </row>
    <row r="27" spans="1:7" s="39" customFormat="1" ht="15">
      <c r="A27" s="57" t="s">
        <v>23</v>
      </c>
      <c r="B27" s="37" t="s">
        <v>115</v>
      </c>
      <c r="C27" s="37" t="s">
        <v>70</v>
      </c>
      <c r="D27" s="37" t="s">
        <v>92</v>
      </c>
      <c r="E27" s="37" t="s">
        <v>21</v>
      </c>
      <c r="F27" s="37" t="s">
        <v>24</v>
      </c>
      <c r="G27" s="105">
        <v>1.2</v>
      </c>
    </row>
    <row r="28" spans="1:7" s="3" customFormat="1" ht="14.25">
      <c r="A28" s="57" t="s">
        <v>221</v>
      </c>
      <c r="B28" s="37" t="s">
        <v>115</v>
      </c>
      <c r="C28" s="37" t="s">
        <v>70</v>
      </c>
      <c r="D28" s="37" t="s">
        <v>92</v>
      </c>
      <c r="E28" s="37" t="s">
        <v>21</v>
      </c>
      <c r="F28" s="37" t="s">
        <v>222</v>
      </c>
      <c r="G28" s="105">
        <v>0</v>
      </c>
    </row>
    <row r="29" spans="1:7" s="3" customFormat="1" ht="14.25">
      <c r="A29" s="56" t="s">
        <v>223</v>
      </c>
      <c r="B29" s="49" t="s">
        <v>115</v>
      </c>
      <c r="C29" s="49" t="s">
        <v>70</v>
      </c>
      <c r="D29" s="49" t="s">
        <v>224</v>
      </c>
      <c r="E29" s="49"/>
      <c r="F29" s="49"/>
      <c r="G29" s="104">
        <f>G30</f>
        <v>34.9</v>
      </c>
    </row>
    <row r="30" spans="1:7" s="3" customFormat="1" ht="14.25">
      <c r="A30" s="56" t="s">
        <v>10</v>
      </c>
      <c r="B30" s="49" t="s">
        <v>115</v>
      </c>
      <c r="C30" s="49" t="s">
        <v>70</v>
      </c>
      <c r="D30" s="49" t="s">
        <v>224</v>
      </c>
      <c r="E30" s="49" t="s">
        <v>11</v>
      </c>
      <c r="F30" s="49"/>
      <c r="G30" s="104">
        <f>G31</f>
        <v>34.9</v>
      </c>
    </row>
    <row r="31" spans="1:7" s="3" customFormat="1" ht="24">
      <c r="A31" s="56" t="s">
        <v>225</v>
      </c>
      <c r="B31" s="49" t="s">
        <v>115</v>
      </c>
      <c r="C31" s="49" t="s">
        <v>70</v>
      </c>
      <c r="D31" s="49" t="s">
        <v>224</v>
      </c>
      <c r="E31" s="49" t="s">
        <v>226</v>
      </c>
      <c r="F31" s="49"/>
      <c r="G31" s="104">
        <f>G32+G33</f>
        <v>34.9</v>
      </c>
    </row>
    <row r="32" spans="1:7" s="3" customFormat="1" ht="14.25">
      <c r="A32" s="57" t="s">
        <v>14</v>
      </c>
      <c r="B32" s="37" t="s">
        <v>115</v>
      </c>
      <c r="C32" s="37" t="s">
        <v>70</v>
      </c>
      <c r="D32" s="37" t="s">
        <v>224</v>
      </c>
      <c r="E32" s="37" t="s">
        <v>226</v>
      </c>
      <c r="F32" s="37" t="s">
        <v>15</v>
      </c>
      <c r="G32" s="105">
        <v>26.8</v>
      </c>
    </row>
    <row r="33" spans="1:7" s="3" customFormat="1" ht="36">
      <c r="A33" s="57" t="s">
        <v>16</v>
      </c>
      <c r="B33" s="37" t="s">
        <v>115</v>
      </c>
      <c r="C33" s="37" t="s">
        <v>70</v>
      </c>
      <c r="D33" s="37" t="s">
        <v>224</v>
      </c>
      <c r="E33" s="37" t="s">
        <v>226</v>
      </c>
      <c r="F33" s="37" t="s">
        <v>17</v>
      </c>
      <c r="G33" s="105">
        <v>8.1</v>
      </c>
    </row>
    <row r="34" spans="1:7" s="39" customFormat="1" ht="15">
      <c r="A34" s="56" t="s">
        <v>104</v>
      </c>
      <c r="B34" s="49" t="s">
        <v>115</v>
      </c>
      <c r="C34" s="49" t="s">
        <v>91</v>
      </c>
      <c r="D34" s="49"/>
      <c r="E34" s="49" t="s">
        <v>1</v>
      </c>
      <c r="F34" s="49" t="s">
        <v>1</v>
      </c>
      <c r="G34" s="104">
        <f>G35</f>
        <v>255.89999999999998</v>
      </c>
    </row>
    <row r="35" spans="1:7" s="39" customFormat="1" ht="15">
      <c r="A35" s="56" t="s">
        <v>105</v>
      </c>
      <c r="B35" s="49" t="s">
        <v>115</v>
      </c>
      <c r="C35" s="49" t="s">
        <v>91</v>
      </c>
      <c r="D35" s="49" t="s">
        <v>93</v>
      </c>
      <c r="E35" s="49" t="s">
        <v>1</v>
      </c>
      <c r="F35" s="49" t="s">
        <v>1</v>
      </c>
      <c r="G35" s="104">
        <f>G36</f>
        <v>255.89999999999998</v>
      </c>
    </row>
    <row r="36" spans="1:7" s="3" customFormat="1" ht="14.25">
      <c r="A36" s="56" t="s">
        <v>10</v>
      </c>
      <c r="B36" s="49" t="s">
        <v>115</v>
      </c>
      <c r="C36" s="49" t="s">
        <v>91</v>
      </c>
      <c r="D36" s="49" t="s">
        <v>93</v>
      </c>
      <c r="E36" s="49" t="s">
        <v>11</v>
      </c>
      <c r="F36" s="49" t="s">
        <v>1</v>
      </c>
      <c r="G36" s="104">
        <f>G37</f>
        <v>255.89999999999998</v>
      </c>
    </row>
    <row r="37" spans="1:7" s="3" customFormat="1" ht="24">
      <c r="A37" s="56" t="s">
        <v>106</v>
      </c>
      <c r="B37" s="49" t="s">
        <v>115</v>
      </c>
      <c r="C37" s="49" t="s">
        <v>91</v>
      </c>
      <c r="D37" s="49" t="s">
        <v>93</v>
      </c>
      <c r="E37" s="49" t="s">
        <v>107</v>
      </c>
      <c r="F37" s="49" t="s">
        <v>1</v>
      </c>
      <c r="G37" s="104">
        <f>G38+G39+G40+G41</f>
        <v>255.89999999999998</v>
      </c>
    </row>
    <row r="38" spans="1:7" s="3" customFormat="1" ht="14.25">
      <c r="A38" s="57" t="s">
        <v>14</v>
      </c>
      <c r="B38" s="37" t="s">
        <v>115</v>
      </c>
      <c r="C38" s="37" t="s">
        <v>91</v>
      </c>
      <c r="D38" s="37" t="s">
        <v>93</v>
      </c>
      <c r="E38" s="37" t="s">
        <v>107</v>
      </c>
      <c r="F38" s="37" t="s">
        <v>15</v>
      </c>
      <c r="G38" s="105">
        <v>176.6</v>
      </c>
    </row>
    <row r="39" spans="1:7" s="3" customFormat="1" ht="36">
      <c r="A39" s="57" t="s">
        <v>16</v>
      </c>
      <c r="B39" s="37" t="s">
        <v>115</v>
      </c>
      <c r="C39" s="37" t="s">
        <v>91</v>
      </c>
      <c r="D39" s="37" t="s">
        <v>93</v>
      </c>
      <c r="E39" s="37" t="s">
        <v>107</v>
      </c>
      <c r="F39" s="37" t="s">
        <v>17</v>
      </c>
      <c r="G39" s="105">
        <v>53.3</v>
      </c>
    </row>
    <row r="40" spans="1:7" s="39" customFormat="1" ht="24.75">
      <c r="A40" s="57" t="s">
        <v>220</v>
      </c>
      <c r="B40" s="37" t="s">
        <v>115</v>
      </c>
      <c r="C40" s="37" t="s">
        <v>91</v>
      </c>
      <c r="D40" s="37" t="s">
        <v>93</v>
      </c>
      <c r="E40" s="37" t="s">
        <v>107</v>
      </c>
      <c r="F40" s="37" t="s">
        <v>22</v>
      </c>
      <c r="G40" s="105">
        <v>19.2</v>
      </c>
    </row>
    <row r="41" spans="1:7" s="3" customFormat="1" ht="14.25">
      <c r="A41" s="57" t="s">
        <v>171</v>
      </c>
      <c r="B41" s="37" t="s">
        <v>115</v>
      </c>
      <c r="C41" s="37" t="s">
        <v>91</v>
      </c>
      <c r="D41" s="37" t="s">
        <v>93</v>
      </c>
      <c r="E41" s="37" t="s">
        <v>107</v>
      </c>
      <c r="F41" s="37" t="s">
        <v>172</v>
      </c>
      <c r="G41" s="105">
        <v>6.8</v>
      </c>
    </row>
    <row r="42" spans="1:7" s="3" customFormat="1" ht="24">
      <c r="A42" s="56" t="s">
        <v>25</v>
      </c>
      <c r="B42" s="49" t="s">
        <v>115</v>
      </c>
      <c r="C42" s="49" t="s">
        <v>93</v>
      </c>
      <c r="D42" s="49"/>
      <c r="E42" s="49" t="s">
        <v>1</v>
      </c>
      <c r="F42" s="49" t="s">
        <v>1</v>
      </c>
      <c r="G42" s="104">
        <f>G43</f>
        <v>78.1</v>
      </c>
    </row>
    <row r="43" spans="1:7" s="3" customFormat="1" ht="14.25">
      <c r="A43" s="56" t="s">
        <v>227</v>
      </c>
      <c r="B43" s="49" t="s">
        <v>115</v>
      </c>
      <c r="C43" s="49" t="s">
        <v>93</v>
      </c>
      <c r="D43" s="49" t="s">
        <v>75</v>
      </c>
      <c r="E43" s="49" t="s">
        <v>1</v>
      </c>
      <c r="F43" s="49" t="s">
        <v>1</v>
      </c>
      <c r="G43" s="104">
        <f>G44</f>
        <v>78.1</v>
      </c>
    </row>
    <row r="44" spans="1:7" s="3" customFormat="1" ht="14.25">
      <c r="A44" s="56" t="s">
        <v>10</v>
      </c>
      <c r="B44" s="49" t="s">
        <v>115</v>
      </c>
      <c r="C44" s="49" t="s">
        <v>93</v>
      </c>
      <c r="D44" s="49" t="s">
        <v>75</v>
      </c>
      <c r="E44" s="49" t="s">
        <v>11</v>
      </c>
      <c r="F44" s="49" t="s">
        <v>1</v>
      </c>
      <c r="G44" s="104">
        <f>G45</f>
        <v>78.1</v>
      </c>
    </row>
    <row r="45" spans="1:7" s="39" customFormat="1" ht="24.75">
      <c r="A45" s="56" t="s">
        <v>28</v>
      </c>
      <c r="B45" s="49" t="s">
        <v>115</v>
      </c>
      <c r="C45" s="49" t="s">
        <v>93</v>
      </c>
      <c r="D45" s="49" t="s">
        <v>75</v>
      </c>
      <c r="E45" s="49" t="s">
        <v>29</v>
      </c>
      <c r="F45" s="49" t="s">
        <v>1</v>
      </c>
      <c r="G45" s="104">
        <f>G46</f>
        <v>78.1</v>
      </c>
    </row>
    <row r="46" spans="1:7" s="39" customFormat="1" ht="24.75">
      <c r="A46" s="57" t="s">
        <v>220</v>
      </c>
      <c r="B46" s="37" t="s">
        <v>115</v>
      </c>
      <c r="C46" s="37" t="s">
        <v>93</v>
      </c>
      <c r="D46" s="37" t="s">
        <v>75</v>
      </c>
      <c r="E46" s="37" t="s">
        <v>29</v>
      </c>
      <c r="F46" s="37" t="s">
        <v>22</v>
      </c>
      <c r="G46" s="105">
        <v>78.1</v>
      </c>
    </row>
    <row r="47" spans="1:7" s="39" customFormat="1" ht="15">
      <c r="A47" s="56" t="s">
        <v>30</v>
      </c>
      <c r="B47" s="49" t="s">
        <v>115</v>
      </c>
      <c r="C47" s="49" t="s">
        <v>92</v>
      </c>
      <c r="D47" s="49"/>
      <c r="E47" s="49" t="s">
        <v>1</v>
      </c>
      <c r="F47" s="49" t="s">
        <v>1</v>
      </c>
      <c r="G47" s="104">
        <f>G48+G52</f>
        <v>449.2</v>
      </c>
    </row>
    <row r="48" spans="1:7" s="3" customFormat="1" ht="14.25">
      <c r="A48" s="56" t="s">
        <v>228</v>
      </c>
      <c r="B48" s="49" t="s">
        <v>115</v>
      </c>
      <c r="C48" s="49" t="s">
        <v>92</v>
      </c>
      <c r="D48" s="49" t="s">
        <v>94</v>
      </c>
      <c r="E48" s="49" t="s">
        <v>1</v>
      </c>
      <c r="F48" s="49" t="s">
        <v>1</v>
      </c>
      <c r="G48" s="104">
        <f>G49</f>
        <v>449.2</v>
      </c>
    </row>
    <row r="49" spans="1:7" s="3" customFormat="1" ht="14.25">
      <c r="A49" s="56" t="s">
        <v>10</v>
      </c>
      <c r="B49" s="49" t="s">
        <v>115</v>
      </c>
      <c r="C49" s="49" t="s">
        <v>92</v>
      </c>
      <c r="D49" s="49" t="s">
        <v>94</v>
      </c>
      <c r="E49" s="49" t="s">
        <v>11</v>
      </c>
      <c r="F49" s="49" t="s">
        <v>1</v>
      </c>
      <c r="G49" s="104">
        <f>G50</f>
        <v>449.2</v>
      </c>
    </row>
    <row r="50" spans="1:7" s="3" customFormat="1" ht="60">
      <c r="A50" s="106" t="s">
        <v>33</v>
      </c>
      <c r="B50" s="49" t="s">
        <v>115</v>
      </c>
      <c r="C50" s="49" t="s">
        <v>92</v>
      </c>
      <c r="D50" s="49" t="s">
        <v>94</v>
      </c>
      <c r="E50" s="49" t="s">
        <v>34</v>
      </c>
      <c r="F50" s="49" t="s">
        <v>1</v>
      </c>
      <c r="G50" s="104">
        <f>G51</f>
        <v>449.2</v>
      </c>
    </row>
    <row r="51" spans="1:7" s="3" customFormat="1" ht="24">
      <c r="A51" s="57" t="s">
        <v>220</v>
      </c>
      <c r="B51" s="37" t="s">
        <v>115</v>
      </c>
      <c r="C51" s="37" t="s">
        <v>92</v>
      </c>
      <c r="D51" s="37" t="s">
        <v>94</v>
      </c>
      <c r="E51" s="37" t="s">
        <v>34</v>
      </c>
      <c r="F51" s="37" t="s">
        <v>22</v>
      </c>
      <c r="G51" s="105">
        <v>449.2</v>
      </c>
    </row>
    <row r="52" spans="1:7" s="3" customFormat="1" ht="14.25">
      <c r="A52" s="56" t="s">
        <v>229</v>
      </c>
      <c r="B52" s="49" t="s">
        <v>115</v>
      </c>
      <c r="C52" s="49" t="s">
        <v>92</v>
      </c>
      <c r="D52" s="49" t="s">
        <v>230</v>
      </c>
      <c r="E52" s="49" t="s">
        <v>1</v>
      </c>
      <c r="F52" s="49" t="s">
        <v>1</v>
      </c>
      <c r="G52" s="104">
        <f>G53</f>
        <v>0</v>
      </c>
    </row>
    <row r="53" spans="1:7" s="3" customFormat="1" ht="14.25">
      <c r="A53" s="56" t="s">
        <v>10</v>
      </c>
      <c r="B53" s="49" t="s">
        <v>115</v>
      </c>
      <c r="C53" s="49" t="s">
        <v>92</v>
      </c>
      <c r="D53" s="49" t="s">
        <v>230</v>
      </c>
      <c r="E53" s="49" t="s">
        <v>11</v>
      </c>
      <c r="F53" s="49" t="s">
        <v>1</v>
      </c>
      <c r="G53" s="104">
        <f>G54</f>
        <v>0</v>
      </c>
    </row>
    <row r="54" spans="1:7" s="3" customFormat="1" ht="24">
      <c r="A54" s="56" t="s">
        <v>231</v>
      </c>
      <c r="B54" s="49" t="s">
        <v>115</v>
      </c>
      <c r="C54" s="49" t="s">
        <v>92</v>
      </c>
      <c r="D54" s="49" t="s">
        <v>230</v>
      </c>
      <c r="E54" s="49" t="s">
        <v>232</v>
      </c>
      <c r="F54" s="49" t="s">
        <v>1</v>
      </c>
      <c r="G54" s="104">
        <f>G55</f>
        <v>0</v>
      </c>
    </row>
    <row r="55" spans="1:7" s="3" customFormat="1" ht="24">
      <c r="A55" s="57" t="s">
        <v>220</v>
      </c>
      <c r="B55" s="37" t="s">
        <v>115</v>
      </c>
      <c r="C55" s="37" t="s">
        <v>92</v>
      </c>
      <c r="D55" s="37" t="s">
        <v>230</v>
      </c>
      <c r="E55" s="37" t="s">
        <v>232</v>
      </c>
      <c r="F55" s="37" t="s">
        <v>22</v>
      </c>
      <c r="G55" s="105"/>
    </row>
    <row r="56" spans="1:7" s="3" customFormat="1" ht="14.25">
      <c r="A56" s="56" t="s">
        <v>35</v>
      </c>
      <c r="B56" s="49" t="s">
        <v>115</v>
      </c>
      <c r="C56" s="49" t="s">
        <v>95</v>
      </c>
      <c r="D56" s="49"/>
      <c r="E56" s="49" t="s">
        <v>1</v>
      </c>
      <c r="F56" s="49" t="s">
        <v>1</v>
      </c>
      <c r="G56" s="104">
        <f>G57</f>
        <v>2971.7</v>
      </c>
    </row>
    <row r="57" spans="1:7" s="39" customFormat="1" ht="15">
      <c r="A57" s="56" t="s">
        <v>37</v>
      </c>
      <c r="B57" s="49" t="s">
        <v>115</v>
      </c>
      <c r="C57" s="49" t="s">
        <v>95</v>
      </c>
      <c r="D57" s="49" t="s">
        <v>93</v>
      </c>
      <c r="E57" s="49" t="s">
        <v>1</v>
      </c>
      <c r="F57" s="49" t="s">
        <v>1</v>
      </c>
      <c r="G57" s="104">
        <f>G58+G64</f>
        <v>2971.7</v>
      </c>
    </row>
    <row r="58" spans="1:7" s="39" customFormat="1" ht="36.75">
      <c r="A58" s="56" t="s">
        <v>233</v>
      </c>
      <c r="B58" s="49" t="s">
        <v>115</v>
      </c>
      <c r="C58" s="49" t="s">
        <v>95</v>
      </c>
      <c r="D58" s="49" t="s">
        <v>93</v>
      </c>
      <c r="E58" s="49" t="s">
        <v>118</v>
      </c>
      <c r="F58" s="49" t="s">
        <v>1</v>
      </c>
      <c r="G58" s="104">
        <f>G59</f>
        <v>563.7</v>
      </c>
    </row>
    <row r="59" spans="1:7" s="39" customFormat="1" ht="24.75">
      <c r="A59" s="56" t="s">
        <v>234</v>
      </c>
      <c r="B59" s="49" t="s">
        <v>115</v>
      </c>
      <c r="C59" s="49" t="s">
        <v>95</v>
      </c>
      <c r="D59" s="49" t="s">
        <v>93</v>
      </c>
      <c r="E59" s="49" t="s">
        <v>235</v>
      </c>
      <c r="F59" s="49" t="s">
        <v>1</v>
      </c>
      <c r="G59" s="104">
        <f>G60+G62</f>
        <v>563.7</v>
      </c>
    </row>
    <row r="60" spans="1:7" s="3" customFormat="1" ht="24">
      <c r="A60" s="56" t="s">
        <v>236</v>
      </c>
      <c r="B60" s="49" t="s">
        <v>115</v>
      </c>
      <c r="C60" s="49" t="s">
        <v>95</v>
      </c>
      <c r="D60" s="49" t="s">
        <v>93</v>
      </c>
      <c r="E60" s="49" t="s">
        <v>122</v>
      </c>
      <c r="F60" s="49"/>
      <c r="G60" s="104">
        <f>G61</f>
        <v>461.2</v>
      </c>
    </row>
    <row r="61" spans="1:7" s="39" customFormat="1" ht="24.75">
      <c r="A61" s="57" t="s">
        <v>220</v>
      </c>
      <c r="B61" s="37" t="s">
        <v>115</v>
      </c>
      <c r="C61" s="37" t="s">
        <v>95</v>
      </c>
      <c r="D61" s="37" t="s">
        <v>93</v>
      </c>
      <c r="E61" s="37" t="s">
        <v>122</v>
      </c>
      <c r="F61" s="37" t="s">
        <v>22</v>
      </c>
      <c r="G61" s="105">
        <v>461.2</v>
      </c>
    </row>
    <row r="62" spans="1:7" s="3" customFormat="1" ht="24">
      <c r="A62" s="56" t="s">
        <v>237</v>
      </c>
      <c r="B62" s="49" t="s">
        <v>115</v>
      </c>
      <c r="C62" s="49" t="s">
        <v>95</v>
      </c>
      <c r="D62" s="49" t="s">
        <v>93</v>
      </c>
      <c r="E62" s="49" t="s">
        <v>238</v>
      </c>
      <c r="F62" s="49"/>
      <c r="G62" s="104">
        <f>G63</f>
        <v>102.5</v>
      </c>
    </row>
    <row r="63" spans="1:7" s="3" customFormat="1" ht="24">
      <c r="A63" s="57" t="s">
        <v>220</v>
      </c>
      <c r="B63" s="37" t="s">
        <v>115</v>
      </c>
      <c r="C63" s="37" t="s">
        <v>95</v>
      </c>
      <c r="D63" s="37" t="s">
        <v>93</v>
      </c>
      <c r="E63" s="37" t="s">
        <v>238</v>
      </c>
      <c r="F63" s="37" t="s">
        <v>22</v>
      </c>
      <c r="G63" s="105">
        <v>102.5</v>
      </c>
    </row>
    <row r="64" spans="1:7" s="3" customFormat="1" ht="14.25">
      <c r="A64" s="56" t="s">
        <v>10</v>
      </c>
      <c r="B64" s="49" t="s">
        <v>115</v>
      </c>
      <c r="C64" s="49" t="s">
        <v>95</v>
      </c>
      <c r="D64" s="49" t="s">
        <v>93</v>
      </c>
      <c r="E64" s="49" t="s">
        <v>11</v>
      </c>
      <c r="F64" s="49" t="s">
        <v>1</v>
      </c>
      <c r="G64" s="104">
        <f>G73+G77</f>
        <v>2408</v>
      </c>
    </row>
    <row r="65" spans="1:7" s="3" customFormat="1" ht="24">
      <c r="A65" s="56" t="s">
        <v>239</v>
      </c>
      <c r="B65" s="49" t="s">
        <v>115</v>
      </c>
      <c r="C65" s="49" t="s">
        <v>95</v>
      </c>
      <c r="D65" s="49" t="s">
        <v>93</v>
      </c>
      <c r="E65" s="49" t="s">
        <v>240</v>
      </c>
      <c r="F65" s="49"/>
      <c r="G65" s="104">
        <f>G66</f>
        <v>0</v>
      </c>
    </row>
    <row r="66" spans="1:7" s="3" customFormat="1" ht="24">
      <c r="A66" s="56" t="s">
        <v>220</v>
      </c>
      <c r="B66" s="37" t="s">
        <v>115</v>
      </c>
      <c r="C66" s="37" t="s">
        <v>95</v>
      </c>
      <c r="D66" s="37" t="s">
        <v>93</v>
      </c>
      <c r="E66" s="37" t="s">
        <v>240</v>
      </c>
      <c r="F66" s="37" t="s">
        <v>22</v>
      </c>
      <c r="G66" s="105"/>
    </row>
    <row r="67" spans="1:7" s="39" customFormat="1" ht="15">
      <c r="A67" s="56" t="s">
        <v>241</v>
      </c>
      <c r="B67" s="49" t="s">
        <v>115</v>
      </c>
      <c r="C67" s="49" t="s">
        <v>95</v>
      </c>
      <c r="D67" s="49" t="s">
        <v>93</v>
      </c>
      <c r="E67" s="49" t="s">
        <v>242</v>
      </c>
      <c r="F67" s="49" t="s">
        <v>1</v>
      </c>
      <c r="G67" s="104">
        <f>G68</f>
        <v>0</v>
      </c>
    </row>
    <row r="68" spans="1:7" s="3" customFormat="1" ht="24">
      <c r="A68" s="57" t="s">
        <v>220</v>
      </c>
      <c r="B68" s="37" t="s">
        <v>115</v>
      </c>
      <c r="C68" s="37" t="s">
        <v>95</v>
      </c>
      <c r="D68" s="37" t="s">
        <v>93</v>
      </c>
      <c r="E68" s="37" t="s">
        <v>242</v>
      </c>
      <c r="F68" s="37" t="s">
        <v>22</v>
      </c>
      <c r="G68" s="105"/>
    </row>
    <row r="69" spans="1:7" s="39" customFormat="1" ht="15">
      <c r="A69" s="56" t="s">
        <v>39</v>
      </c>
      <c r="B69" s="49" t="s">
        <v>115</v>
      </c>
      <c r="C69" s="49" t="s">
        <v>95</v>
      </c>
      <c r="D69" s="49" t="s">
        <v>93</v>
      </c>
      <c r="E69" s="49" t="s">
        <v>40</v>
      </c>
      <c r="F69" s="49" t="s">
        <v>1</v>
      </c>
      <c r="G69" s="104">
        <f>G70</f>
        <v>0</v>
      </c>
    </row>
    <row r="70" spans="1:7" s="3" customFormat="1" ht="24">
      <c r="A70" s="57" t="s">
        <v>220</v>
      </c>
      <c r="B70" s="37" t="s">
        <v>115</v>
      </c>
      <c r="C70" s="37" t="s">
        <v>95</v>
      </c>
      <c r="D70" s="37" t="s">
        <v>93</v>
      </c>
      <c r="E70" s="37" t="s">
        <v>40</v>
      </c>
      <c r="F70" s="37" t="s">
        <v>22</v>
      </c>
      <c r="G70" s="105">
        <v>0</v>
      </c>
    </row>
    <row r="71" spans="1:7" s="3" customFormat="1" ht="24">
      <c r="A71" s="56" t="s">
        <v>41</v>
      </c>
      <c r="B71" s="49" t="s">
        <v>115</v>
      </c>
      <c r="C71" s="49" t="s">
        <v>95</v>
      </c>
      <c r="D71" s="49" t="s">
        <v>93</v>
      </c>
      <c r="E71" s="49" t="s">
        <v>42</v>
      </c>
      <c r="F71" s="49" t="s">
        <v>1</v>
      </c>
      <c r="G71" s="104">
        <f>G72</f>
        <v>0</v>
      </c>
    </row>
    <row r="72" spans="1:7" s="3" customFormat="1" ht="24">
      <c r="A72" s="57" t="s">
        <v>220</v>
      </c>
      <c r="B72" s="37" t="s">
        <v>115</v>
      </c>
      <c r="C72" s="37" t="s">
        <v>95</v>
      </c>
      <c r="D72" s="37" t="s">
        <v>93</v>
      </c>
      <c r="E72" s="37" t="s">
        <v>42</v>
      </c>
      <c r="F72" s="37" t="s">
        <v>22</v>
      </c>
      <c r="G72" s="105">
        <v>0</v>
      </c>
    </row>
    <row r="73" spans="1:7" s="3" customFormat="1" ht="14.25">
      <c r="A73" s="56" t="s">
        <v>43</v>
      </c>
      <c r="B73" s="49" t="s">
        <v>115</v>
      </c>
      <c r="C73" s="49" t="s">
        <v>95</v>
      </c>
      <c r="D73" s="49" t="s">
        <v>93</v>
      </c>
      <c r="E73" s="49" t="s">
        <v>44</v>
      </c>
      <c r="F73" s="49" t="s">
        <v>1</v>
      </c>
      <c r="G73" s="104">
        <f>G74</f>
        <v>522.9</v>
      </c>
    </row>
    <row r="74" spans="1:7" s="39" customFormat="1" ht="24.75">
      <c r="A74" s="57" t="s">
        <v>220</v>
      </c>
      <c r="B74" s="37" t="s">
        <v>115</v>
      </c>
      <c r="C74" s="37" t="s">
        <v>95</v>
      </c>
      <c r="D74" s="37" t="s">
        <v>93</v>
      </c>
      <c r="E74" s="37" t="s">
        <v>44</v>
      </c>
      <c r="F74" s="37" t="s">
        <v>22</v>
      </c>
      <c r="G74" s="105">
        <v>522.9</v>
      </c>
    </row>
    <row r="75" spans="1:7" s="3" customFormat="1" ht="24">
      <c r="A75" s="56" t="s">
        <v>212</v>
      </c>
      <c r="B75" s="49" t="s">
        <v>115</v>
      </c>
      <c r="C75" s="49" t="s">
        <v>95</v>
      </c>
      <c r="D75" s="49" t="s">
        <v>93</v>
      </c>
      <c r="E75" s="49" t="s">
        <v>213</v>
      </c>
      <c r="F75" s="49" t="s">
        <v>1</v>
      </c>
      <c r="G75" s="104">
        <f>G76</f>
        <v>0</v>
      </c>
    </row>
    <row r="76" spans="1:7" s="3" customFormat="1" ht="14.25">
      <c r="A76" s="57" t="s">
        <v>121</v>
      </c>
      <c r="B76" s="37" t="s">
        <v>115</v>
      </c>
      <c r="C76" s="37" t="s">
        <v>95</v>
      </c>
      <c r="D76" s="37" t="s">
        <v>93</v>
      </c>
      <c r="E76" s="37" t="s">
        <v>213</v>
      </c>
      <c r="F76" s="37" t="s">
        <v>22</v>
      </c>
      <c r="G76" s="105">
        <v>0</v>
      </c>
    </row>
    <row r="77" spans="1:7" s="3" customFormat="1" ht="24">
      <c r="A77" s="56" t="s">
        <v>243</v>
      </c>
      <c r="B77" s="49" t="s">
        <v>115</v>
      </c>
      <c r="C77" s="49" t="s">
        <v>95</v>
      </c>
      <c r="D77" s="49" t="s">
        <v>93</v>
      </c>
      <c r="E77" s="49" t="s">
        <v>244</v>
      </c>
      <c r="F77" s="49"/>
      <c r="G77" s="104">
        <f>G78</f>
        <v>1885.1</v>
      </c>
    </row>
    <row r="78" spans="1:7" s="3" customFormat="1" ht="14.25">
      <c r="A78" s="57" t="s">
        <v>121</v>
      </c>
      <c r="B78" s="37" t="s">
        <v>115</v>
      </c>
      <c r="C78" s="37" t="s">
        <v>95</v>
      </c>
      <c r="D78" s="37" t="s">
        <v>93</v>
      </c>
      <c r="E78" s="37" t="s">
        <v>244</v>
      </c>
      <c r="F78" s="37" t="s">
        <v>22</v>
      </c>
      <c r="G78" s="105">
        <v>1885.1</v>
      </c>
    </row>
    <row r="79" spans="1:7" s="3" customFormat="1" ht="14.25">
      <c r="A79" s="56" t="s">
        <v>45</v>
      </c>
      <c r="B79" s="49" t="s">
        <v>115</v>
      </c>
      <c r="C79" s="49" t="s">
        <v>96</v>
      </c>
      <c r="D79" s="49"/>
      <c r="E79" s="49" t="s">
        <v>1</v>
      </c>
      <c r="F79" s="49" t="s">
        <v>1</v>
      </c>
      <c r="G79" s="104">
        <f>G80</f>
        <v>9.5</v>
      </c>
    </row>
    <row r="80" spans="1:7" s="3" customFormat="1" ht="14.25">
      <c r="A80" s="56" t="s">
        <v>47</v>
      </c>
      <c r="B80" s="49" t="s">
        <v>115</v>
      </c>
      <c r="C80" s="49" t="s">
        <v>96</v>
      </c>
      <c r="D80" s="49" t="s">
        <v>96</v>
      </c>
      <c r="E80" s="49" t="s">
        <v>1</v>
      </c>
      <c r="F80" s="49" t="s">
        <v>1</v>
      </c>
      <c r="G80" s="104">
        <f>G81</f>
        <v>9.5</v>
      </c>
    </row>
    <row r="81" spans="1:7" ht="15">
      <c r="A81" s="56" t="s">
        <v>10</v>
      </c>
      <c r="B81" s="49" t="s">
        <v>115</v>
      </c>
      <c r="C81" s="49" t="s">
        <v>96</v>
      </c>
      <c r="D81" s="49" t="s">
        <v>96</v>
      </c>
      <c r="E81" s="49" t="s">
        <v>11</v>
      </c>
      <c r="F81" s="49" t="s">
        <v>1</v>
      </c>
      <c r="G81" s="104">
        <f>G82+G84</f>
        <v>9.5</v>
      </c>
    </row>
    <row r="82" spans="1:7" ht="24.75">
      <c r="A82" s="56" t="s">
        <v>49</v>
      </c>
      <c r="B82" s="49" t="s">
        <v>115</v>
      </c>
      <c r="C82" s="49" t="s">
        <v>96</v>
      </c>
      <c r="D82" s="49" t="s">
        <v>96</v>
      </c>
      <c r="E82" s="49" t="s">
        <v>50</v>
      </c>
      <c r="F82" s="49" t="s">
        <v>1</v>
      </c>
      <c r="G82" s="104">
        <f>G83</f>
        <v>9.5</v>
      </c>
    </row>
    <row r="83" spans="1:7" ht="15">
      <c r="A83" s="57" t="s">
        <v>51</v>
      </c>
      <c r="B83" s="37" t="s">
        <v>115</v>
      </c>
      <c r="C83" s="37" t="s">
        <v>96</v>
      </c>
      <c r="D83" s="37" t="s">
        <v>96</v>
      </c>
      <c r="E83" s="37" t="s">
        <v>50</v>
      </c>
      <c r="F83" s="37" t="s">
        <v>52</v>
      </c>
      <c r="G83" s="105">
        <v>9.5</v>
      </c>
    </row>
    <row r="84" spans="1:7" ht="26.25">
      <c r="A84" s="48" t="s">
        <v>245</v>
      </c>
      <c r="B84" s="49" t="s">
        <v>246</v>
      </c>
      <c r="C84" s="49" t="s">
        <v>96</v>
      </c>
      <c r="D84" s="49" t="s">
        <v>96</v>
      </c>
      <c r="E84" s="49" t="s">
        <v>247</v>
      </c>
      <c r="F84" s="49" t="s">
        <v>1</v>
      </c>
      <c r="G84" s="104">
        <f>G85</f>
        <v>0</v>
      </c>
    </row>
    <row r="85" spans="1:7" ht="15">
      <c r="A85" s="36" t="s">
        <v>51</v>
      </c>
      <c r="B85" s="37" t="s">
        <v>246</v>
      </c>
      <c r="C85" s="37" t="s">
        <v>96</v>
      </c>
      <c r="D85" s="37" t="s">
        <v>96</v>
      </c>
      <c r="E85" s="37" t="s">
        <v>247</v>
      </c>
      <c r="F85" s="37" t="s">
        <v>52</v>
      </c>
      <c r="G85" s="105"/>
    </row>
    <row r="86" spans="1:7" ht="15">
      <c r="A86" s="56" t="s">
        <v>123</v>
      </c>
      <c r="B86" s="49" t="s">
        <v>115</v>
      </c>
      <c r="C86" s="49" t="s">
        <v>124</v>
      </c>
      <c r="D86" s="49"/>
      <c r="E86" s="49" t="s">
        <v>1</v>
      </c>
      <c r="F86" s="49" t="s">
        <v>1</v>
      </c>
      <c r="G86" s="104">
        <f>G87</f>
        <v>388.2</v>
      </c>
    </row>
    <row r="87" spans="1:7" ht="15">
      <c r="A87" s="56" t="s">
        <v>125</v>
      </c>
      <c r="B87" s="49" t="s">
        <v>115</v>
      </c>
      <c r="C87" s="49" t="s">
        <v>124</v>
      </c>
      <c r="D87" s="49" t="s">
        <v>70</v>
      </c>
      <c r="E87" s="49" t="s">
        <v>1</v>
      </c>
      <c r="F87" s="49" t="s">
        <v>1</v>
      </c>
      <c r="G87" s="104">
        <f>G88</f>
        <v>388.2</v>
      </c>
    </row>
    <row r="88" spans="1:7" ht="15">
      <c r="A88" s="56" t="s">
        <v>10</v>
      </c>
      <c r="B88" s="49" t="s">
        <v>115</v>
      </c>
      <c r="C88" s="49" t="s">
        <v>124</v>
      </c>
      <c r="D88" s="49" t="s">
        <v>70</v>
      </c>
      <c r="E88" s="49" t="s">
        <v>11</v>
      </c>
      <c r="F88" s="49" t="s">
        <v>1</v>
      </c>
      <c r="G88" s="104">
        <f>G89</f>
        <v>388.2</v>
      </c>
    </row>
    <row r="89" spans="1:7" ht="24.75">
      <c r="A89" s="56" t="s">
        <v>126</v>
      </c>
      <c r="B89" s="49" t="s">
        <v>115</v>
      </c>
      <c r="C89" s="49" t="s">
        <v>124</v>
      </c>
      <c r="D89" s="49" t="s">
        <v>70</v>
      </c>
      <c r="E89" s="49" t="s">
        <v>127</v>
      </c>
      <c r="F89" s="49" t="s">
        <v>1</v>
      </c>
      <c r="G89" s="104">
        <f>G90</f>
        <v>388.2</v>
      </c>
    </row>
    <row r="90" spans="1:7" ht="15">
      <c r="A90" s="57" t="s">
        <v>51</v>
      </c>
      <c r="B90" s="37" t="s">
        <v>115</v>
      </c>
      <c r="C90" s="37" t="s">
        <v>124</v>
      </c>
      <c r="D90" s="37" t="s">
        <v>70</v>
      </c>
      <c r="E90" s="37" t="s">
        <v>127</v>
      </c>
      <c r="F90" s="37" t="s">
        <v>52</v>
      </c>
      <c r="G90" s="105">
        <v>388.2</v>
      </c>
    </row>
    <row r="91" spans="1:7" ht="15">
      <c r="A91" s="56" t="s">
        <v>98</v>
      </c>
      <c r="B91" s="49" t="s">
        <v>115</v>
      </c>
      <c r="C91" s="49" t="s">
        <v>75</v>
      </c>
      <c r="D91" s="49"/>
      <c r="E91" s="49" t="s">
        <v>1</v>
      </c>
      <c r="F91" s="49" t="s">
        <v>1</v>
      </c>
      <c r="G91" s="104">
        <f>G92</f>
        <v>60</v>
      </c>
    </row>
    <row r="92" spans="1:7" ht="15">
      <c r="A92" s="56" t="s">
        <v>99</v>
      </c>
      <c r="B92" s="49" t="s">
        <v>115</v>
      </c>
      <c r="C92" s="49" t="s">
        <v>75</v>
      </c>
      <c r="D92" s="49" t="s">
        <v>70</v>
      </c>
      <c r="E92" s="49" t="s">
        <v>1</v>
      </c>
      <c r="F92" s="49" t="s">
        <v>1</v>
      </c>
      <c r="G92" s="104">
        <f>G93</f>
        <v>60</v>
      </c>
    </row>
    <row r="93" spans="1:7" ht="15">
      <c r="A93" s="56" t="s">
        <v>10</v>
      </c>
      <c r="B93" s="49" t="s">
        <v>115</v>
      </c>
      <c r="C93" s="49" t="s">
        <v>75</v>
      </c>
      <c r="D93" s="49" t="s">
        <v>70</v>
      </c>
      <c r="E93" s="49" t="s">
        <v>11</v>
      </c>
      <c r="F93" s="49" t="s">
        <v>1</v>
      </c>
      <c r="G93" s="104">
        <f>G94</f>
        <v>60</v>
      </c>
    </row>
    <row r="94" spans="1:7" ht="15">
      <c r="A94" s="56" t="s">
        <v>100</v>
      </c>
      <c r="B94" s="49" t="s">
        <v>115</v>
      </c>
      <c r="C94" s="49" t="s">
        <v>75</v>
      </c>
      <c r="D94" s="49" t="s">
        <v>70</v>
      </c>
      <c r="E94" s="49" t="s">
        <v>101</v>
      </c>
      <c r="F94" s="49" t="s">
        <v>1</v>
      </c>
      <c r="G94" s="104">
        <f>G95</f>
        <v>60</v>
      </c>
    </row>
    <row r="95" spans="1:7" ht="15">
      <c r="A95" s="57" t="s">
        <v>102</v>
      </c>
      <c r="B95" s="37" t="s">
        <v>115</v>
      </c>
      <c r="C95" s="37" t="s">
        <v>75</v>
      </c>
      <c r="D95" s="37" t="s">
        <v>70</v>
      </c>
      <c r="E95" s="37" t="s">
        <v>101</v>
      </c>
      <c r="F95" s="37" t="s">
        <v>103</v>
      </c>
      <c r="G95" s="105">
        <v>60</v>
      </c>
    </row>
    <row r="96" spans="1:7" ht="15">
      <c r="A96" s="56" t="s">
        <v>53</v>
      </c>
      <c r="B96" s="49" t="s">
        <v>115</v>
      </c>
      <c r="C96" s="49" t="s">
        <v>97</v>
      </c>
      <c r="D96" s="49"/>
      <c r="E96" s="49" t="s">
        <v>1</v>
      </c>
      <c r="F96" s="49" t="s">
        <v>1</v>
      </c>
      <c r="G96" s="104">
        <f>G97</f>
        <v>19.8</v>
      </c>
    </row>
    <row r="97" spans="1:7" ht="15">
      <c r="A97" s="56" t="s">
        <v>55</v>
      </c>
      <c r="B97" s="49" t="s">
        <v>115</v>
      </c>
      <c r="C97" s="49" t="s">
        <v>97</v>
      </c>
      <c r="D97" s="49" t="s">
        <v>91</v>
      </c>
      <c r="E97" s="49" t="s">
        <v>1</v>
      </c>
      <c r="F97" s="49" t="s">
        <v>1</v>
      </c>
      <c r="G97" s="104">
        <f>G98</f>
        <v>19.8</v>
      </c>
    </row>
    <row r="98" spans="1:7" ht="15">
      <c r="A98" s="56" t="s">
        <v>10</v>
      </c>
      <c r="B98" s="49" t="s">
        <v>115</v>
      </c>
      <c r="C98" s="49" t="s">
        <v>97</v>
      </c>
      <c r="D98" s="49" t="s">
        <v>91</v>
      </c>
      <c r="E98" s="49" t="s">
        <v>11</v>
      </c>
      <c r="F98" s="49" t="s">
        <v>1</v>
      </c>
      <c r="G98" s="104">
        <f>G99</f>
        <v>19.8</v>
      </c>
    </row>
    <row r="99" spans="1:7" ht="15">
      <c r="A99" s="56" t="s">
        <v>57</v>
      </c>
      <c r="B99" s="49" t="s">
        <v>115</v>
      </c>
      <c r="C99" s="49" t="s">
        <v>97</v>
      </c>
      <c r="D99" s="49" t="s">
        <v>91</v>
      </c>
      <c r="E99" s="49" t="s">
        <v>58</v>
      </c>
      <c r="F99" s="49" t="s">
        <v>1</v>
      </c>
      <c r="G99" s="104">
        <f>G100</f>
        <v>19.8</v>
      </c>
    </row>
    <row r="100" spans="1:7" ht="24.75">
      <c r="A100" s="57" t="s">
        <v>220</v>
      </c>
      <c r="B100" s="37" t="s">
        <v>115</v>
      </c>
      <c r="C100" s="37" t="s">
        <v>97</v>
      </c>
      <c r="D100" s="37" t="s">
        <v>91</v>
      </c>
      <c r="E100" s="37" t="s">
        <v>58</v>
      </c>
      <c r="F100" s="37" t="s">
        <v>22</v>
      </c>
      <c r="G100" s="105">
        <v>19.8</v>
      </c>
    </row>
    <row r="101" spans="1:7" ht="15">
      <c r="A101" s="107" t="s">
        <v>248</v>
      </c>
      <c r="B101" s="108"/>
      <c r="C101" s="108"/>
      <c r="D101" s="108"/>
      <c r="E101" s="108"/>
      <c r="F101" s="108"/>
      <c r="G101" s="109">
        <f>G13</f>
        <v>6083.5</v>
      </c>
    </row>
  </sheetData>
  <sheetProtection/>
  <mergeCells count="1">
    <mergeCell ref="A10:G10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="130" zoomScaleNormal="130" zoomScalePageLayoutView="0" workbookViewId="0" topLeftCell="A1">
      <selection activeCell="I14" sqref="I14"/>
    </sheetView>
  </sheetViews>
  <sheetFormatPr defaultColWidth="9.140625" defaultRowHeight="15"/>
  <cols>
    <col min="1" max="1" width="57.28125" style="15" customWidth="1"/>
    <col min="2" max="2" width="5.8515625" style="1" customWidth="1"/>
    <col min="3" max="3" width="11.8515625" style="1" customWidth="1"/>
    <col min="4" max="4" width="5.8515625" style="1" customWidth="1"/>
    <col min="5" max="5" width="8.8515625" style="22" customWidth="1"/>
  </cols>
  <sheetData>
    <row r="1" spans="1:5" ht="12.75" customHeight="1">
      <c r="A1" s="4"/>
      <c r="B1" s="5"/>
      <c r="C1" s="6"/>
      <c r="D1" s="6"/>
      <c r="E1" s="96" t="s">
        <v>211</v>
      </c>
    </row>
    <row r="2" spans="1:5" ht="12.75" customHeight="1">
      <c r="A2" s="7"/>
      <c r="B2" s="7"/>
      <c r="C2" s="7"/>
      <c r="D2" s="7"/>
      <c r="E2" s="96" t="s">
        <v>250</v>
      </c>
    </row>
    <row r="3" spans="1:5" ht="12.75" customHeight="1">
      <c r="A3" s="7"/>
      <c r="B3" s="7"/>
      <c r="C3" s="7"/>
      <c r="D3" s="7"/>
      <c r="E3" s="97" t="s">
        <v>251</v>
      </c>
    </row>
    <row r="4" spans="1:5" ht="12.75" customHeight="1">
      <c r="A4" s="4"/>
      <c r="B4" s="8"/>
      <c r="C4" s="8"/>
      <c r="D4" s="8"/>
      <c r="E4" s="97" t="s">
        <v>252</v>
      </c>
    </row>
    <row r="5" spans="1:5" s="25" customFormat="1" ht="15" customHeight="1">
      <c r="A5" s="23"/>
      <c r="B5" s="24"/>
      <c r="C5" s="24"/>
      <c r="D5" s="24"/>
      <c r="E5" s="99"/>
    </row>
    <row r="6" spans="1:5" ht="12.75" customHeight="1">
      <c r="A6" s="4"/>
      <c r="B6" s="5"/>
      <c r="C6" s="6"/>
      <c r="D6" s="6"/>
      <c r="E6" s="98" t="s">
        <v>210</v>
      </c>
    </row>
    <row r="7" spans="1:5" ht="12.75" customHeight="1">
      <c r="A7" s="7"/>
      <c r="B7" s="7"/>
      <c r="C7" s="7"/>
      <c r="D7" s="7"/>
      <c r="E7" s="98" t="s">
        <v>207</v>
      </c>
    </row>
    <row r="8" spans="1:5" ht="12.75" customHeight="1">
      <c r="A8" s="7"/>
      <c r="B8" s="7"/>
      <c r="C8" s="7"/>
      <c r="D8" s="7"/>
      <c r="E8" s="98" t="s">
        <v>182</v>
      </c>
    </row>
    <row r="9" spans="1:5" ht="12.75" customHeight="1">
      <c r="A9" s="4"/>
      <c r="B9" s="8"/>
      <c r="C9" s="8"/>
      <c r="D9" s="8"/>
      <c r="E9" s="98" t="s">
        <v>206</v>
      </c>
    </row>
    <row r="10" spans="1:5" ht="75" customHeight="1">
      <c r="A10" s="114" t="s">
        <v>180</v>
      </c>
      <c r="B10" s="114"/>
      <c r="C10" s="114"/>
      <c r="D10" s="114"/>
      <c r="E10" s="114"/>
    </row>
    <row r="11" spans="1:5" ht="12.75" customHeight="1">
      <c r="A11" s="4"/>
      <c r="B11" s="8"/>
      <c r="C11" s="8"/>
      <c r="D11" s="8"/>
      <c r="E11" s="18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19" t="s">
        <v>170</v>
      </c>
    </row>
    <row r="13" spans="1:5" s="3" customFormat="1" ht="14.25">
      <c r="A13" s="14" t="s">
        <v>6</v>
      </c>
      <c r="B13" s="12" t="s">
        <v>7</v>
      </c>
      <c r="C13" s="12" t="s">
        <v>1</v>
      </c>
      <c r="D13" s="12" t="s">
        <v>1</v>
      </c>
      <c r="E13" s="20">
        <f>E14+E19+E27</f>
        <v>1851.1</v>
      </c>
    </row>
    <row r="14" spans="1:5" s="3" customFormat="1" ht="25.5">
      <c r="A14" s="14" t="s">
        <v>8</v>
      </c>
      <c r="B14" s="12" t="s">
        <v>9</v>
      </c>
      <c r="C14" s="12" t="s">
        <v>1</v>
      </c>
      <c r="D14" s="12" t="s">
        <v>1</v>
      </c>
      <c r="E14" s="20">
        <f>E15</f>
        <v>568.9</v>
      </c>
    </row>
    <row r="15" spans="1:5" s="3" customFormat="1" ht="14.25">
      <c r="A15" s="13" t="s">
        <v>10</v>
      </c>
      <c r="B15" s="2" t="s">
        <v>9</v>
      </c>
      <c r="C15" s="2" t="s">
        <v>11</v>
      </c>
      <c r="D15" s="2" t="s">
        <v>1</v>
      </c>
      <c r="E15" s="16">
        <f>E16</f>
        <v>568.9</v>
      </c>
    </row>
    <row r="16" spans="1:5" s="3" customFormat="1" ht="14.25">
      <c r="A16" s="13" t="s">
        <v>12</v>
      </c>
      <c r="B16" s="2" t="s">
        <v>9</v>
      </c>
      <c r="C16" s="2" t="s">
        <v>13</v>
      </c>
      <c r="D16" s="2" t="s">
        <v>1</v>
      </c>
      <c r="E16" s="16">
        <f>E17+E18</f>
        <v>568.9</v>
      </c>
    </row>
    <row r="17" spans="1:5" s="3" customFormat="1" ht="14.25">
      <c r="A17" s="13" t="s">
        <v>14</v>
      </c>
      <c r="B17" s="2" t="s">
        <v>9</v>
      </c>
      <c r="C17" s="2" t="s">
        <v>13</v>
      </c>
      <c r="D17" s="2" t="s">
        <v>15</v>
      </c>
      <c r="E17" s="38">
        <v>437.9</v>
      </c>
    </row>
    <row r="18" spans="1:5" s="3" customFormat="1" ht="38.25">
      <c r="A18" s="13" t="s">
        <v>16</v>
      </c>
      <c r="B18" s="2" t="s">
        <v>9</v>
      </c>
      <c r="C18" s="2" t="s">
        <v>13</v>
      </c>
      <c r="D18" s="2" t="s">
        <v>17</v>
      </c>
      <c r="E18" s="38">
        <v>131</v>
      </c>
    </row>
    <row r="19" spans="1:5" s="3" customFormat="1" ht="38.25">
      <c r="A19" s="14" t="s">
        <v>18</v>
      </c>
      <c r="B19" s="12" t="s">
        <v>19</v>
      </c>
      <c r="C19" s="12" t="s">
        <v>1</v>
      </c>
      <c r="D19" s="12" t="s">
        <v>1</v>
      </c>
      <c r="E19" s="20">
        <f>E20</f>
        <v>1247.3</v>
      </c>
    </row>
    <row r="20" spans="1:5" s="3" customFormat="1" ht="14.25">
      <c r="A20" s="13" t="s">
        <v>10</v>
      </c>
      <c r="B20" s="2" t="s">
        <v>19</v>
      </c>
      <c r="C20" s="2" t="s">
        <v>11</v>
      </c>
      <c r="D20" s="2" t="s">
        <v>1</v>
      </c>
      <c r="E20" s="16">
        <f>E21</f>
        <v>1247.3</v>
      </c>
    </row>
    <row r="21" spans="1:5" s="3" customFormat="1" ht="14.25">
      <c r="A21" s="13" t="s">
        <v>20</v>
      </c>
      <c r="B21" s="2" t="s">
        <v>19</v>
      </c>
      <c r="C21" s="2" t="s">
        <v>21</v>
      </c>
      <c r="D21" s="2" t="s">
        <v>1</v>
      </c>
      <c r="E21" s="16">
        <f>E22+E23+E24+E25+E26</f>
        <v>1247.3</v>
      </c>
    </row>
    <row r="22" spans="1:5" s="3" customFormat="1" ht="14.25">
      <c r="A22" s="13" t="s">
        <v>14</v>
      </c>
      <c r="B22" s="2" t="s">
        <v>19</v>
      </c>
      <c r="C22" s="2" t="s">
        <v>21</v>
      </c>
      <c r="D22" s="2" t="s">
        <v>15</v>
      </c>
      <c r="E22" s="38">
        <v>797.8</v>
      </c>
    </row>
    <row r="23" spans="1:5" s="3" customFormat="1" ht="38.25">
      <c r="A23" s="13" t="s">
        <v>16</v>
      </c>
      <c r="B23" s="2" t="s">
        <v>19</v>
      </c>
      <c r="C23" s="2" t="s">
        <v>21</v>
      </c>
      <c r="D23" s="2" t="s">
        <v>17</v>
      </c>
      <c r="E23" s="38">
        <v>195.4</v>
      </c>
    </row>
    <row r="24" spans="1:5" s="3" customFormat="1" ht="14.25">
      <c r="A24" s="13" t="s">
        <v>121</v>
      </c>
      <c r="B24" s="2" t="s">
        <v>19</v>
      </c>
      <c r="C24" s="2" t="s">
        <v>21</v>
      </c>
      <c r="D24" s="2" t="s">
        <v>22</v>
      </c>
      <c r="E24" s="38">
        <v>227.5</v>
      </c>
    </row>
    <row r="25" spans="1:5" s="3" customFormat="1" ht="14.25">
      <c r="A25" s="57" t="s">
        <v>171</v>
      </c>
      <c r="B25" s="2" t="s">
        <v>19</v>
      </c>
      <c r="C25" s="2" t="s">
        <v>21</v>
      </c>
      <c r="D25" s="2" t="s">
        <v>172</v>
      </c>
      <c r="E25" s="16">
        <v>25.4</v>
      </c>
    </row>
    <row r="26" spans="1:5" s="3" customFormat="1" ht="14.25">
      <c r="A26" s="13" t="s">
        <v>23</v>
      </c>
      <c r="B26" s="2" t="s">
        <v>19</v>
      </c>
      <c r="C26" s="2" t="s">
        <v>21</v>
      </c>
      <c r="D26" s="2" t="s">
        <v>24</v>
      </c>
      <c r="E26" s="16">
        <v>1.2</v>
      </c>
    </row>
    <row r="27" spans="1:5" s="3" customFormat="1" ht="14.25">
      <c r="A27" s="56" t="s">
        <v>223</v>
      </c>
      <c r="B27" s="2" t="s">
        <v>249</v>
      </c>
      <c r="C27" s="49"/>
      <c r="D27" s="49"/>
      <c r="E27" s="104">
        <f>E28</f>
        <v>34.9</v>
      </c>
    </row>
    <row r="28" spans="1:5" s="3" customFormat="1" ht="14.25">
      <c r="A28" s="56" t="s">
        <v>10</v>
      </c>
      <c r="B28" s="2" t="s">
        <v>249</v>
      </c>
      <c r="C28" s="49" t="s">
        <v>11</v>
      </c>
      <c r="D28" s="49"/>
      <c r="E28" s="104">
        <f>E29</f>
        <v>34.9</v>
      </c>
    </row>
    <row r="29" spans="1:5" s="3" customFormat="1" ht="24">
      <c r="A29" s="56" t="s">
        <v>225</v>
      </c>
      <c r="B29" s="2" t="s">
        <v>249</v>
      </c>
      <c r="C29" s="49" t="s">
        <v>226</v>
      </c>
      <c r="D29" s="49"/>
      <c r="E29" s="104">
        <f>E30+E31</f>
        <v>34.9</v>
      </c>
    </row>
    <row r="30" spans="1:5" s="3" customFormat="1" ht="14.25">
      <c r="A30" s="57" t="s">
        <v>14</v>
      </c>
      <c r="B30" s="2" t="s">
        <v>249</v>
      </c>
      <c r="C30" s="37" t="s">
        <v>226</v>
      </c>
      <c r="D30" s="37" t="s">
        <v>15</v>
      </c>
      <c r="E30" s="105">
        <v>26.8</v>
      </c>
    </row>
    <row r="31" spans="1:5" s="3" customFormat="1" ht="36">
      <c r="A31" s="57" t="s">
        <v>16</v>
      </c>
      <c r="B31" s="2" t="s">
        <v>249</v>
      </c>
      <c r="C31" s="37" t="s">
        <v>226</v>
      </c>
      <c r="D31" s="37" t="s">
        <v>17</v>
      </c>
      <c r="E31" s="105">
        <v>8.1</v>
      </c>
    </row>
    <row r="32" spans="1:5" s="3" customFormat="1" ht="14.25">
      <c r="A32" s="14" t="s">
        <v>104</v>
      </c>
      <c r="B32" s="12" t="s">
        <v>110</v>
      </c>
      <c r="C32" s="12" t="s">
        <v>1</v>
      </c>
      <c r="D32" s="12" t="s">
        <v>1</v>
      </c>
      <c r="E32" s="20">
        <f>E33</f>
        <v>255.9</v>
      </c>
    </row>
    <row r="33" spans="1:5" s="3" customFormat="1" ht="14.25">
      <c r="A33" s="56" t="s">
        <v>105</v>
      </c>
      <c r="B33" s="12" t="s">
        <v>111</v>
      </c>
      <c r="C33" s="49" t="s">
        <v>1</v>
      </c>
      <c r="D33" s="49" t="s">
        <v>1</v>
      </c>
      <c r="E33" s="50">
        <f>E34</f>
        <v>255.9</v>
      </c>
    </row>
    <row r="34" spans="1:5" s="3" customFormat="1" ht="14.25">
      <c r="A34" s="57" t="s">
        <v>10</v>
      </c>
      <c r="B34" s="2" t="s">
        <v>111</v>
      </c>
      <c r="C34" s="37" t="s">
        <v>11</v>
      </c>
      <c r="D34" s="37" t="s">
        <v>1</v>
      </c>
      <c r="E34" s="38">
        <f>E35</f>
        <v>255.9</v>
      </c>
    </row>
    <row r="35" spans="1:5" s="3" customFormat="1" ht="25.5">
      <c r="A35" s="36" t="s">
        <v>106</v>
      </c>
      <c r="B35" s="2" t="s">
        <v>111</v>
      </c>
      <c r="C35" s="2" t="s">
        <v>107</v>
      </c>
      <c r="D35" s="2" t="s">
        <v>1</v>
      </c>
      <c r="E35" s="38">
        <f>E36+E37+E38+E39</f>
        <v>255.9</v>
      </c>
    </row>
    <row r="36" spans="1:5" s="3" customFormat="1" ht="14.25">
      <c r="A36" s="36" t="s">
        <v>14</v>
      </c>
      <c r="B36" s="2" t="s">
        <v>111</v>
      </c>
      <c r="C36" s="2" t="s">
        <v>107</v>
      </c>
      <c r="D36" s="2" t="s">
        <v>15</v>
      </c>
      <c r="E36" s="38">
        <v>176.55</v>
      </c>
    </row>
    <row r="37" spans="1:5" s="3" customFormat="1" ht="38.25">
      <c r="A37" s="36" t="s">
        <v>16</v>
      </c>
      <c r="B37" s="2" t="s">
        <v>111</v>
      </c>
      <c r="C37" s="37" t="s">
        <v>107</v>
      </c>
      <c r="D37" s="37" t="s">
        <v>17</v>
      </c>
      <c r="E37" s="38">
        <v>53.35</v>
      </c>
    </row>
    <row r="38" spans="1:5" s="3" customFormat="1" ht="14.25">
      <c r="A38" s="36" t="s">
        <v>121</v>
      </c>
      <c r="B38" s="2" t="s">
        <v>111</v>
      </c>
      <c r="C38" s="37" t="s">
        <v>107</v>
      </c>
      <c r="D38" s="37" t="s">
        <v>22</v>
      </c>
      <c r="E38" s="38">
        <v>19.2</v>
      </c>
    </row>
    <row r="39" spans="1:5" s="3" customFormat="1" ht="14.25">
      <c r="A39" s="57" t="s">
        <v>171</v>
      </c>
      <c r="B39" s="2" t="s">
        <v>111</v>
      </c>
      <c r="C39" s="37" t="s">
        <v>107</v>
      </c>
      <c r="D39" s="37" t="s">
        <v>172</v>
      </c>
      <c r="E39" s="105">
        <v>6.8</v>
      </c>
    </row>
    <row r="40" spans="1:5" s="3" customFormat="1" ht="14.25">
      <c r="A40" s="48" t="s">
        <v>25</v>
      </c>
      <c r="B40" s="12" t="s">
        <v>26</v>
      </c>
      <c r="C40" s="49" t="s">
        <v>1</v>
      </c>
      <c r="D40" s="49" t="s">
        <v>1</v>
      </c>
      <c r="E40" s="50">
        <f>E41</f>
        <v>78.1</v>
      </c>
    </row>
    <row r="41" spans="1:5" s="3" customFormat="1" ht="25.5">
      <c r="A41" s="48" t="s">
        <v>173</v>
      </c>
      <c r="B41" s="12" t="s">
        <v>27</v>
      </c>
      <c r="C41" s="49" t="s">
        <v>1</v>
      </c>
      <c r="D41" s="49" t="s">
        <v>1</v>
      </c>
      <c r="E41" s="50">
        <f>E42</f>
        <v>78.1</v>
      </c>
    </row>
    <row r="42" spans="1:5" s="3" customFormat="1" ht="14.25">
      <c r="A42" s="13" t="s">
        <v>10</v>
      </c>
      <c r="B42" s="2" t="s">
        <v>27</v>
      </c>
      <c r="C42" s="37" t="s">
        <v>11</v>
      </c>
      <c r="D42" s="37" t="s">
        <v>1</v>
      </c>
      <c r="E42" s="38">
        <f>E43</f>
        <v>78.1</v>
      </c>
    </row>
    <row r="43" spans="1:5" s="3" customFormat="1" ht="25.5">
      <c r="A43" s="13" t="s">
        <v>28</v>
      </c>
      <c r="B43" s="2" t="s">
        <v>27</v>
      </c>
      <c r="C43" s="2" t="s">
        <v>29</v>
      </c>
      <c r="D43" s="2" t="s">
        <v>1</v>
      </c>
      <c r="E43" s="16">
        <f>E44</f>
        <v>78.1</v>
      </c>
    </row>
    <row r="44" spans="1:5" s="3" customFormat="1" ht="14.25">
      <c r="A44" s="13" t="s">
        <v>121</v>
      </c>
      <c r="B44" s="2" t="s">
        <v>27</v>
      </c>
      <c r="C44" s="2" t="s">
        <v>29</v>
      </c>
      <c r="D44" s="2" t="s">
        <v>22</v>
      </c>
      <c r="E44" s="16">
        <v>78.1</v>
      </c>
    </row>
    <row r="45" spans="1:5" s="3" customFormat="1" ht="14.25">
      <c r="A45" s="14" t="s">
        <v>30</v>
      </c>
      <c r="B45" s="12" t="s">
        <v>31</v>
      </c>
      <c r="C45" s="12" t="s">
        <v>1</v>
      </c>
      <c r="D45" s="12" t="s">
        <v>1</v>
      </c>
      <c r="E45" s="20">
        <f>E46</f>
        <v>449.2</v>
      </c>
    </row>
    <row r="46" spans="1:5" s="3" customFormat="1" ht="14.25">
      <c r="A46" s="14" t="s">
        <v>174</v>
      </c>
      <c r="B46" s="12" t="s">
        <v>32</v>
      </c>
      <c r="C46" s="12" t="s">
        <v>1</v>
      </c>
      <c r="D46" s="12" t="s">
        <v>1</v>
      </c>
      <c r="E46" s="20">
        <f>E47</f>
        <v>449.2</v>
      </c>
    </row>
    <row r="47" spans="1:5" s="3" customFormat="1" ht="14.25">
      <c r="A47" s="13" t="s">
        <v>10</v>
      </c>
      <c r="B47" s="2" t="s">
        <v>32</v>
      </c>
      <c r="C47" s="2" t="s">
        <v>11</v>
      </c>
      <c r="D47" s="2" t="s">
        <v>1</v>
      </c>
      <c r="E47" s="16">
        <f>E48</f>
        <v>449.2</v>
      </c>
    </row>
    <row r="48" spans="1:5" s="3" customFormat="1" ht="63.75">
      <c r="A48" s="13" t="s">
        <v>33</v>
      </c>
      <c r="B48" s="2" t="s">
        <v>32</v>
      </c>
      <c r="C48" s="2" t="s">
        <v>34</v>
      </c>
      <c r="D48" s="2" t="s">
        <v>1</v>
      </c>
      <c r="E48" s="16">
        <f>E49</f>
        <v>449.2</v>
      </c>
    </row>
    <row r="49" spans="1:5" s="3" customFormat="1" ht="14.25">
      <c r="A49" s="13" t="s">
        <v>121</v>
      </c>
      <c r="B49" s="2" t="s">
        <v>32</v>
      </c>
      <c r="C49" s="2" t="s">
        <v>34</v>
      </c>
      <c r="D49" s="2" t="s">
        <v>22</v>
      </c>
      <c r="E49" s="16">
        <v>449.2</v>
      </c>
    </row>
    <row r="50" spans="1:5" s="3" customFormat="1" ht="14.25">
      <c r="A50" s="14" t="s">
        <v>35</v>
      </c>
      <c r="B50" s="12" t="s">
        <v>36</v>
      </c>
      <c r="C50" s="12" t="s">
        <v>1</v>
      </c>
      <c r="D50" s="12" t="s">
        <v>1</v>
      </c>
      <c r="E50" s="20">
        <f>E51</f>
        <v>2971.7</v>
      </c>
    </row>
    <row r="51" spans="1:5" s="3" customFormat="1" ht="14.25">
      <c r="A51" s="14" t="s">
        <v>37</v>
      </c>
      <c r="B51" s="12" t="s">
        <v>38</v>
      </c>
      <c r="C51" s="12" t="s">
        <v>1</v>
      </c>
      <c r="D51" s="12" t="s">
        <v>1</v>
      </c>
      <c r="E51" s="20">
        <f>E52+E58</f>
        <v>2971.7</v>
      </c>
    </row>
    <row r="52" spans="1:5" s="3" customFormat="1" ht="38.25" customHeight="1">
      <c r="A52" s="13" t="s">
        <v>175</v>
      </c>
      <c r="B52" s="2" t="s">
        <v>38</v>
      </c>
      <c r="C52" s="2" t="s">
        <v>118</v>
      </c>
      <c r="D52" s="2" t="s">
        <v>1</v>
      </c>
      <c r="E52" s="16">
        <f>E53</f>
        <v>563.7</v>
      </c>
    </row>
    <row r="53" spans="1:5" s="39" customFormat="1" ht="27.75" customHeight="1">
      <c r="A53" s="57" t="s">
        <v>176</v>
      </c>
      <c r="B53" s="2" t="s">
        <v>38</v>
      </c>
      <c r="C53" s="37" t="s">
        <v>177</v>
      </c>
      <c r="D53" s="37" t="s">
        <v>1</v>
      </c>
      <c r="E53" s="38">
        <f>E54+E56</f>
        <v>563.7</v>
      </c>
    </row>
    <row r="54" spans="1:5" s="39" customFormat="1" ht="27.75" customHeight="1">
      <c r="A54" s="57" t="s">
        <v>178</v>
      </c>
      <c r="B54" s="2" t="s">
        <v>38</v>
      </c>
      <c r="C54" s="37" t="s">
        <v>122</v>
      </c>
      <c r="D54" s="37" t="s">
        <v>1</v>
      </c>
      <c r="E54" s="38">
        <f>E55</f>
        <v>461.2</v>
      </c>
    </row>
    <row r="55" spans="1:5" s="39" customFormat="1" ht="18.75" customHeight="1">
      <c r="A55" s="57" t="s">
        <v>121</v>
      </c>
      <c r="B55" s="2" t="s">
        <v>38</v>
      </c>
      <c r="C55" s="37" t="s">
        <v>122</v>
      </c>
      <c r="D55" s="37" t="s">
        <v>22</v>
      </c>
      <c r="E55" s="38">
        <v>461.2</v>
      </c>
    </row>
    <row r="56" spans="1:5" s="39" customFormat="1" ht="18.75" customHeight="1">
      <c r="A56" s="56" t="s">
        <v>237</v>
      </c>
      <c r="B56" s="2" t="s">
        <v>38</v>
      </c>
      <c r="C56" s="49" t="s">
        <v>238</v>
      </c>
      <c r="D56" s="49"/>
      <c r="E56" s="104">
        <f>E57</f>
        <v>102.5</v>
      </c>
    </row>
    <row r="57" spans="1:5" s="39" customFormat="1" ht="40.5" customHeight="1">
      <c r="A57" s="57" t="s">
        <v>220</v>
      </c>
      <c r="B57" s="2" t="s">
        <v>38</v>
      </c>
      <c r="C57" s="37" t="s">
        <v>238</v>
      </c>
      <c r="D57" s="37" t="s">
        <v>22</v>
      </c>
      <c r="E57" s="105">
        <v>102.5</v>
      </c>
    </row>
    <row r="58" spans="1:5" s="39" customFormat="1" ht="18" customHeight="1">
      <c r="A58" s="57" t="s">
        <v>10</v>
      </c>
      <c r="B58" s="2" t="s">
        <v>38</v>
      </c>
      <c r="C58" s="37" t="s">
        <v>11</v>
      </c>
      <c r="D58" s="37" t="s">
        <v>1</v>
      </c>
      <c r="E58" s="38">
        <f>E59+E61+E63+E65</f>
        <v>2408</v>
      </c>
    </row>
    <row r="59" spans="1:5" s="39" customFormat="1" ht="15.75" customHeight="1">
      <c r="A59" s="57" t="s">
        <v>39</v>
      </c>
      <c r="B59" s="2" t="s">
        <v>38</v>
      </c>
      <c r="C59" s="37" t="s">
        <v>40</v>
      </c>
      <c r="D59" s="37" t="s">
        <v>1</v>
      </c>
      <c r="E59" s="38">
        <f>E60</f>
        <v>0</v>
      </c>
    </row>
    <row r="60" spans="1:5" s="39" customFormat="1" ht="15">
      <c r="A60" s="13" t="s">
        <v>121</v>
      </c>
      <c r="B60" s="2" t="s">
        <v>38</v>
      </c>
      <c r="C60" s="2" t="s">
        <v>40</v>
      </c>
      <c r="D60" s="2" t="s">
        <v>22</v>
      </c>
      <c r="E60" s="16">
        <v>0</v>
      </c>
    </row>
    <row r="61" spans="1:5" s="39" customFormat="1" ht="15">
      <c r="A61" s="13" t="s">
        <v>41</v>
      </c>
      <c r="B61" s="2" t="s">
        <v>38</v>
      </c>
      <c r="C61" s="2" t="s">
        <v>42</v>
      </c>
      <c r="D61" s="2" t="s">
        <v>1</v>
      </c>
      <c r="E61" s="16">
        <f>E62</f>
        <v>0</v>
      </c>
    </row>
    <row r="62" spans="1:5" s="39" customFormat="1" ht="15">
      <c r="A62" s="57" t="s">
        <v>121</v>
      </c>
      <c r="B62" s="2" t="s">
        <v>38</v>
      </c>
      <c r="C62" s="37" t="s">
        <v>42</v>
      </c>
      <c r="D62" s="37" t="s">
        <v>22</v>
      </c>
      <c r="E62" s="38">
        <v>0</v>
      </c>
    </row>
    <row r="63" spans="1:5" s="39" customFormat="1" ht="15">
      <c r="A63" s="57" t="s">
        <v>43</v>
      </c>
      <c r="B63" s="2" t="s">
        <v>38</v>
      </c>
      <c r="C63" s="37" t="s">
        <v>44</v>
      </c>
      <c r="D63" s="37" t="s">
        <v>1</v>
      </c>
      <c r="E63" s="38">
        <f>E64</f>
        <v>522.9</v>
      </c>
    </row>
    <row r="64" spans="1:5" s="39" customFormat="1" ht="15">
      <c r="A64" s="57" t="s">
        <v>121</v>
      </c>
      <c r="B64" s="2" t="s">
        <v>38</v>
      </c>
      <c r="C64" s="37" t="s">
        <v>44</v>
      </c>
      <c r="D64" s="37" t="s">
        <v>22</v>
      </c>
      <c r="E64" s="38">
        <v>522.9</v>
      </c>
    </row>
    <row r="65" spans="1:5" s="39" customFormat="1" ht="24.75">
      <c r="A65" s="56" t="s">
        <v>243</v>
      </c>
      <c r="B65" s="2" t="s">
        <v>38</v>
      </c>
      <c r="C65" s="49" t="s">
        <v>244</v>
      </c>
      <c r="D65" s="49"/>
      <c r="E65" s="104">
        <f>E66</f>
        <v>1885.1</v>
      </c>
    </row>
    <row r="66" spans="1:5" s="39" customFormat="1" ht="15">
      <c r="A66" s="57" t="s">
        <v>121</v>
      </c>
      <c r="B66" s="2" t="s">
        <v>38</v>
      </c>
      <c r="C66" s="37" t="s">
        <v>244</v>
      </c>
      <c r="D66" s="37" t="s">
        <v>22</v>
      </c>
      <c r="E66" s="105">
        <v>1885.1</v>
      </c>
    </row>
    <row r="67" spans="1:5" s="3" customFormat="1" ht="14.25">
      <c r="A67" s="56" t="s">
        <v>45</v>
      </c>
      <c r="B67" s="12" t="s">
        <v>46</v>
      </c>
      <c r="C67" s="49" t="s">
        <v>1</v>
      </c>
      <c r="D67" s="49" t="s">
        <v>1</v>
      </c>
      <c r="E67" s="50">
        <f>E68</f>
        <v>9.5</v>
      </c>
    </row>
    <row r="68" spans="1:5" s="3" customFormat="1" ht="14.25">
      <c r="A68" s="56" t="s">
        <v>47</v>
      </c>
      <c r="B68" s="12" t="s">
        <v>48</v>
      </c>
      <c r="C68" s="49" t="s">
        <v>1</v>
      </c>
      <c r="D68" s="49" t="s">
        <v>1</v>
      </c>
      <c r="E68" s="50">
        <f>E69</f>
        <v>9.5</v>
      </c>
    </row>
    <row r="69" spans="1:5" s="3" customFormat="1" ht="14.25" customHeight="1">
      <c r="A69" s="57" t="s">
        <v>10</v>
      </c>
      <c r="B69" s="2" t="s">
        <v>48</v>
      </c>
      <c r="C69" s="37" t="s">
        <v>11</v>
      </c>
      <c r="D69" s="37" t="s">
        <v>1</v>
      </c>
      <c r="E69" s="38">
        <f>E70</f>
        <v>9.5</v>
      </c>
    </row>
    <row r="70" spans="1:5" s="39" customFormat="1" ht="24.75">
      <c r="A70" s="57" t="s">
        <v>49</v>
      </c>
      <c r="B70" s="2" t="s">
        <v>48</v>
      </c>
      <c r="C70" s="37" t="s">
        <v>50</v>
      </c>
      <c r="D70" s="37" t="s">
        <v>1</v>
      </c>
      <c r="E70" s="38">
        <f>E71</f>
        <v>9.5</v>
      </c>
    </row>
    <row r="71" spans="1:5" s="39" customFormat="1" ht="15">
      <c r="A71" s="57" t="s">
        <v>51</v>
      </c>
      <c r="B71" s="2" t="s">
        <v>48</v>
      </c>
      <c r="C71" s="37" t="s">
        <v>50</v>
      </c>
      <c r="D71" s="37" t="s">
        <v>52</v>
      </c>
      <c r="E71" s="38">
        <v>9.5</v>
      </c>
    </row>
    <row r="72" spans="1:5" s="3" customFormat="1" ht="14.25">
      <c r="A72" s="14" t="s">
        <v>123</v>
      </c>
      <c r="B72" s="12" t="s">
        <v>128</v>
      </c>
      <c r="C72" s="12" t="s">
        <v>1</v>
      </c>
      <c r="D72" s="12" t="s">
        <v>1</v>
      </c>
      <c r="E72" s="20">
        <f>E73</f>
        <v>388.2</v>
      </c>
    </row>
    <row r="73" spans="1:5" s="3" customFormat="1" ht="14.25">
      <c r="A73" s="56" t="s">
        <v>125</v>
      </c>
      <c r="B73" s="12" t="s">
        <v>129</v>
      </c>
      <c r="C73" s="49" t="s">
        <v>1</v>
      </c>
      <c r="D73" s="49" t="s">
        <v>1</v>
      </c>
      <c r="E73" s="50">
        <f>E74</f>
        <v>388.2</v>
      </c>
    </row>
    <row r="74" spans="1:5" s="3" customFormat="1" ht="14.25">
      <c r="A74" s="56" t="s">
        <v>10</v>
      </c>
      <c r="B74" s="2" t="s">
        <v>129</v>
      </c>
      <c r="C74" s="37" t="s">
        <v>11</v>
      </c>
      <c r="D74" s="37" t="s">
        <v>1</v>
      </c>
      <c r="E74" s="38">
        <f>E75</f>
        <v>388.2</v>
      </c>
    </row>
    <row r="75" spans="1:5" s="3" customFormat="1" ht="25.5">
      <c r="A75" s="13" t="s">
        <v>126</v>
      </c>
      <c r="B75" s="2" t="s">
        <v>129</v>
      </c>
      <c r="C75" s="2" t="s">
        <v>127</v>
      </c>
      <c r="D75" s="2" t="s">
        <v>1</v>
      </c>
      <c r="E75" s="16">
        <f>E76</f>
        <v>388.2</v>
      </c>
    </row>
    <row r="76" spans="1:5" s="3" customFormat="1" ht="14.25">
      <c r="A76" s="13" t="s">
        <v>51</v>
      </c>
      <c r="B76" s="2" t="s">
        <v>129</v>
      </c>
      <c r="C76" s="2" t="s">
        <v>127</v>
      </c>
      <c r="D76" s="2" t="s">
        <v>52</v>
      </c>
      <c r="E76" s="16">
        <v>388.2</v>
      </c>
    </row>
    <row r="77" spans="1:5" s="3" customFormat="1" ht="14.25">
      <c r="A77" s="14" t="s">
        <v>98</v>
      </c>
      <c r="B77" s="12" t="s">
        <v>108</v>
      </c>
      <c r="C77" s="12" t="s">
        <v>1</v>
      </c>
      <c r="D77" s="12" t="s">
        <v>1</v>
      </c>
      <c r="E77" s="20">
        <f>E78</f>
        <v>60</v>
      </c>
    </row>
    <row r="78" spans="1:5" s="3" customFormat="1" ht="14.25">
      <c r="A78" s="14" t="s">
        <v>99</v>
      </c>
      <c r="B78" s="12" t="s">
        <v>109</v>
      </c>
      <c r="C78" s="12" t="s">
        <v>1</v>
      </c>
      <c r="D78" s="12" t="s">
        <v>1</v>
      </c>
      <c r="E78" s="20">
        <f>E79</f>
        <v>60</v>
      </c>
    </row>
    <row r="79" spans="1:5" s="3" customFormat="1" ht="14.25">
      <c r="A79" s="13" t="s">
        <v>10</v>
      </c>
      <c r="B79" s="2" t="s">
        <v>109</v>
      </c>
      <c r="C79" s="2" t="s">
        <v>11</v>
      </c>
      <c r="D79" s="2" t="s">
        <v>1</v>
      </c>
      <c r="E79" s="16">
        <f>E80</f>
        <v>60</v>
      </c>
    </row>
    <row r="80" spans="1:5" s="3" customFormat="1" ht="14.25">
      <c r="A80" s="13" t="s">
        <v>100</v>
      </c>
      <c r="B80" s="2" t="s">
        <v>109</v>
      </c>
      <c r="C80" s="2" t="s">
        <v>101</v>
      </c>
      <c r="D80" s="2" t="s">
        <v>1</v>
      </c>
      <c r="E80" s="16">
        <f>E81</f>
        <v>60</v>
      </c>
    </row>
    <row r="81" spans="1:5" s="3" customFormat="1" ht="14.25">
      <c r="A81" s="13" t="s">
        <v>102</v>
      </c>
      <c r="B81" s="2" t="s">
        <v>109</v>
      </c>
      <c r="C81" s="2" t="s">
        <v>101</v>
      </c>
      <c r="D81" s="2" t="s">
        <v>103</v>
      </c>
      <c r="E81" s="16">
        <v>60</v>
      </c>
    </row>
    <row r="82" spans="1:5" s="3" customFormat="1" ht="14.25">
      <c r="A82" s="14" t="s">
        <v>53</v>
      </c>
      <c r="B82" s="12" t="s">
        <v>54</v>
      </c>
      <c r="C82" s="12" t="s">
        <v>1</v>
      </c>
      <c r="D82" s="12" t="s">
        <v>1</v>
      </c>
      <c r="E82" s="20">
        <f>E83</f>
        <v>19.8</v>
      </c>
    </row>
    <row r="83" spans="1:5" s="3" customFormat="1" ht="14.25">
      <c r="A83" s="56" t="s">
        <v>55</v>
      </c>
      <c r="B83" s="12" t="s">
        <v>56</v>
      </c>
      <c r="C83" s="49" t="s">
        <v>1</v>
      </c>
      <c r="D83" s="49" t="s">
        <v>1</v>
      </c>
      <c r="E83" s="50">
        <f>E84</f>
        <v>19.8</v>
      </c>
    </row>
    <row r="84" spans="1:5" s="39" customFormat="1" ht="15">
      <c r="A84" s="57" t="s">
        <v>10</v>
      </c>
      <c r="B84" s="2" t="s">
        <v>56</v>
      </c>
      <c r="C84" s="37" t="s">
        <v>11</v>
      </c>
      <c r="D84" s="37" t="s">
        <v>1</v>
      </c>
      <c r="E84" s="38">
        <f>E85</f>
        <v>19.8</v>
      </c>
    </row>
    <row r="85" spans="1:5" s="39" customFormat="1" ht="15">
      <c r="A85" s="57" t="s">
        <v>57</v>
      </c>
      <c r="B85" s="2" t="s">
        <v>56</v>
      </c>
      <c r="C85" s="37" t="s">
        <v>58</v>
      </c>
      <c r="D85" s="37" t="s">
        <v>1</v>
      </c>
      <c r="E85" s="38">
        <f>E86</f>
        <v>19.8</v>
      </c>
    </row>
    <row r="86" spans="1:5" s="39" customFormat="1" ht="25.5" customHeight="1">
      <c r="A86" s="13" t="s">
        <v>121</v>
      </c>
      <c r="B86" s="2" t="s">
        <v>56</v>
      </c>
      <c r="C86" s="2" t="s">
        <v>58</v>
      </c>
      <c r="D86" s="2" t="s">
        <v>22</v>
      </c>
      <c r="E86" s="16">
        <v>19.8</v>
      </c>
    </row>
    <row r="87" spans="1:5" s="3" customFormat="1" ht="14.25">
      <c r="A87" s="14" t="s">
        <v>179</v>
      </c>
      <c r="B87" s="12"/>
      <c r="C87" s="12"/>
      <c r="D87" s="12"/>
      <c r="E87" s="20">
        <f>E13+E32+E40+E45+E50+E67+E72+E77+E82</f>
        <v>6083.5</v>
      </c>
    </row>
  </sheetData>
  <sheetProtection/>
  <mergeCells count="1">
    <mergeCell ref="A10:E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2021-03-16T05:58:21Z</cp:lastPrinted>
  <dcterms:created xsi:type="dcterms:W3CDTF">2014-06-04T12:00:27Z</dcterms:created>
  <dcterms:modified xsi:type="dcterms:W3CDTF">2021-12-17T04:44:33Z</dcterms:modified>
  <cp:category/>
  <cp:version/>
  <cp:contentType/>
  <cp:contentStatus/>
</cp:coreProperties>
</file>