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1 кв 2023г" sheetId="16" r:id="rId1"/>
  </sheets>
  <calcPr calcId="152511"/>
</workbook>
</file>

<file path=xl/calcChain.xml><?xml version="1.0" encoding="utf-8"?>
<calcChain xmlns="http://schemas.openxmlformats.org/spreadsheetml/2006/main">
  <c r="M45" i="16" l="1"/>
  <c r="M44" i="16"/>
  <c r="M42" i="16"/>
  <c r="M41" i="16"/>
  <c r="M32" i="16"/>
  <c r="E318" i="16"/>
  <c r="D318" i="16"/>
  <c r="M317" i="16"/>
  <c r="M314" i="16"/>
  <c r="M313" i="16"/>
  <c r="M311" i="16"/>
  <c r="F309" i="16"/>
  <c r="F302" i="16"/>
  <c r="M192" i="16" l="1"/>
  <c r="M77" i="16" l="1"/>
  <c r="M307" i="16" l="1"/>
  <c r="M306" i="16"/>
  <c r="M304" i="16"/>
  <c r="M300" i="16"/>
  <c r="M299" i="16"/>
  <c r="M297" i="16"/>
  <c r="F295" i="16"/>
  <c r="M293" i="16"/>
  <c r="M292" i="16"/>
  <c r="M290" i="16"/>
  <c r="F288" i="16"/>
  <c r="M286" i="16"/>
  <c r="M285" i="16"/>
  <c r="M283" i="16"/>
  <c r="F281" i="16"/>
  <c r="M279" i="16"/>
  <c r="M278" i="16"/>
  <c r="M276" i="16"/>
  <c r="F274" i="16"/>
  <c r="M272" i="16"/>
  <c r="M271" i="16"/>
  <c r="F271" i="16"/>
  <c r="M269" i="16"/>
  <c r="F269" i="16"/>
  <c r="F267" i="16"/>
  <c r="M265" i="16"/>
  <c r="M264" i="16"/>
  <c r="M262" i="16"/>
  <c r="F260" i="16"/>
  <c r="M258" i="16"/>
  <c r="M255" i="16"/>
  <c r="M254" i="16"/>
  <c r="M252" i="16"/>
  <c r="F250" i="16"/>
  <c r="M248" i="16"/>
  <c r="M247" i="16"/>
  <c r="M245" i="16"/>
  <c r="F243" i="16"/>
  <c r="M241" i="16"/>
  <c r="M240" i="16"/>
  <c r="M238" i="16"/>
  <c r="F236" i="16"/>
  <c r="M234" i="16"/>
  <c r="M233" i="16"/>
  <c r="F233" i="16"/>
  <c r="M231" i="16"/>
  <c r="F231" i="16"/>
  <c r="F229" i="16"/>
  <c r="M227" i="16"/>
  <c r="M226" i="16"/>
  <c r="M224" i="16"/>
  <c r="F222" i="16"/>
  <c r="M220" i="16"/>
  <c r="M219" i="16"/>
  <c r="M217" i="16"/>
  <c r="F215" i="16"/>
  <c r="M213" i="16"/>
  <c r="M212" i="16"/>
  <c r="M210" i="16"/>
  <c r="F208" i="16"/>
  <c r="M206" i="16"/>
  <c r="M205" i="16"/>
  <c r="M204" i="16"/>
  <c r="M203" i="16"/>
  <c r="M202" i="16"/>
  <c r="M201" i="16"/>
  <c r="F201" i="16"/>
  <c r="M199" i="16"/>
  <c r="F199" i="16"/>
  <c r="M197" i="16"/>
  <c r="M196" i="16"/>
  <c r="M195" i="16"/>
  <c r="F195" i="16"/>
  <c r="M193" i="16"/>
  <c r="F192" i="16"/>
  <c r="M190" i="16"/>
  <c r="F190" i="16"/>
  <c r="M188" i="16"/>
  <c r="F188" i="16"/>
  <c r="M186" i="16"/>
  <c r="F186" i="16"/>
  <c r="M185" i="16"/>
  <c r="F185" i="16"/>
  <c r="M184" i="16"/>
  <c r="M183" i="16"/>
  <c r="F183" i="16"/>
  <c r="M182" i="16"/>
  <c r="F182" i="16"/>
  <c r="M180" i="16"/>
  <c r="M179" i="16"/>
  <c r="F179" i="16"/>
  <c r="M178" i="16"/>
  <c r="M177" i="16"/>
  <c r="F177" i="16"/>
  <c r="M175" i="16"/>
  <c r="M174" i="16"/>
  <c r="M173" i="16"/>
  <c r="M172" i="16"/>
  <c r="M171" i="16"/>
  <c r="M170" i="16"/>
  <c r="M169" i="16"/>
  <c r="M168" i="16"/>
  <c r="F168" i="16"/>
  <c r="M166" i="16"/>
  <c r="M164" i="16"/>
  <c r="M163" i="16"/>
  <c r="M162" i="16"/>
  <c r="M160" i="16"/>
  <c r="M159" i="16"/>
  <c r="F159" i="16"/>
  <c r="M157" i="16"/>
  <c r="M156" i="16"/>
  <c r="M155" i="16"/>
  <c r="F155" i="16"/>
  <c r="M153" i="16"/>
  <c r="M152" i="16"/>
  <c r="F152" i="16"/>
  <c r="M150" i="16"/>
  <c r="M149" i="16"/>
  <c r="F149" i="16"/>
  <c r="M147" i="16"/>
  <c r="M146" i="16"/>
  <c r="F146" i="16"/>
  <c r="M144" i="16"/>
  <c r="M143" i="16"/>
  <c r="F143" i="16"/>
  <c r="M141" i="16"/>
  <c r="M140" i="16"/>
  <c r="F140" i="16"/>
  <c r="M138" i="16"/>
  <c r="M137" i="16"/>
  <c r="F137" i="16"/>
  <c r="M135" i="16"/>
  <c r="M134" i="16"/>
  <c r="F134" i="16"/>
  <c r="M132" i="16"/>
  <c r="M131" i="16"/>
  <c r="F131" i="16"/>
  <c r="M129" i="16"/>
  <c r="M128" i="16"/>
  <c r="F128" i="16"/>
  <c r="M126" i="16"/>
  <c r="M125" i="16"/>
  <c r="F125" i="16"/>
  <c r="M123" i="16"/>
  <c r="M122" i="16"/>
  <c r="F122" i="16"/>
  <c r="M120" i="16"/>
  <c r="M119" i="16"/>
  <c r="F119" i="16"/>
  <c r="M117" i="16"/>
  <c r="M116" i="16"/>
  <c r="M115" i="16"/>
  <c r="M114" i="16"/>
  <c r="F113" i="16"/>
  <c r="M111" i="16"/>
  <c r="M110" i="16"/>
  <c r="M109" i="16"/>
  <c r="M108" i="16"/>
  <c r="F107" i="16"/>
  <c r="M105" i="16"/>
  <c r="M104" i="16"/>
  <c r="F104" i="16"/>
  <c r="M102" i="16"/>
  <c r="M101" i="16"/>
  <c r="F101" i="16"/>
  <c r="M99" i="16"/>
  <c r="M98" i="16"/>
  <c r="M96" i="16"/>
  <c r="M95" i="16"/>
  <c r="F95" i="16"/>
  <c r="M93" i="16"/>
  <c r="M92" i="16"/>
  <c r="M90" i="16"/>
  <c r="M89" i="16"/>
  <c r="F89" i="16"/>
  <c r="M87" i="16"/>
  <c r="M86" i="16"/>
  <c r="M84" i="16"/>
  <c r="M83" i="16"/>
  <c r="F83" i="16"/>
  <c r="M81" i="16"/>
  <c r="M80" i="16"/>
  <c r="M78" i="16"/>
  <c r="F77" i="16"/>
  <c r="M75" i="16"/>
  <c r="M74" i="16"/>
  <c r="M72" i="16"/>
  <c r="M71" i="16"/>
  <c r="F71" i="16"/>
  <c r="M69" i="16"/>
  <c r="M68" i="16"/>
  <c r="M66" i="16"/>
  <c r="M65" i="16"/>
  <c r="F65" i="16"/>
  <c r="M63" i="16"/>
  <c r="M62" i="16"/>
  <c r="M60" i="16"/>
  <c r="M59" i="16"/>
  <c r="M57" i="16"/>
  <c r="F56" i="16"/>
  <c r="M54" i="16"/>
  <c r="M53" i="16"/>
  <c r="M51" i="16"/>
  <c r="M50" i="16"/>
  <c r="M48" i="16"/>
  <c r="M47" i="16"/>
  <c r="F47" i="16"/>
  <c r="F41" i="16"/>
  <c r="M39" i="16"/>
  <c r="M38" i="16"/>
  <c r="M36" i="16"/>
  <c r="M35" i="16"/>
  <c r="M33" i="16"/>
  <c r="L33" i="16"/>
  <c r="F32" i="16"/>
  <c r="M30" i="16"/>
  <c r="M29" i="16"/>
  <c r="M27" i="16"/>
  <c r="M26" i="16"/>
  <c r="M24" i="16"/>
  <c r="L24" i="16"/>
  <c r="M23" i="16"/>
  <c r="F23" i="16"/>
  <c r="M21" i="16"/>
  <c r="M20" i="16"/>
  <c r="F20" i="16"/>
  <c r="M18" i="16"/>
  <c r="M17" i="16"/>
  <c r="F17" i="16"/>
  <c r="M15" i="16"/>
  <c r="M14" i="16"/>
  <c r="F14" i="16"/>
  <c r="M12" i="16"/>
  <c r="M11" i="16"/>
  <c r="F11" i="16"/>
  <c r="M9" i="16"/>
  <c r="M8" i="16"/>
  <c r="F8" i="16"/>
  <c r="M6" i="16"/>
  <c r="M5" i="16"/>
  <c r="F5" i="16"/>
</calcChain>
</file>

<file path=xl/sharedStrings.xml><?xml version="1.0" encoding="utf-8"?>
<sst xmlns="http://schemas.openxmlformats.org/spreadsheetml/2006/main" count="733" uniqueCount="200">
  <si>
    <t>Наименование услуги</t>
  </si>
  <si>
    <t>Оценка фактического освоения средств</t>
  </si>
  <si>
    <t>Показатель объема муниципальной услуги</t>
  </si>
  <si>
    <t>Оценка исполнения по объему (количеству) муниципальной услуги</t>
  </si>
  <si>
    <t>Решение о дальнейшем финансировании муниципального задания</t>
  </si>
  <si>
    <t xml:space="preserve">Плановый объем средств на выполнение муниципального задания,  руб. </t>
  </si>
  <si>
    <t xml:space="preserve">Фактически выделено средств на выполнение муниципального задания,  руб. </t>
  </si>
  <si>
    <t>% выполнения по объему выделенных средств</t>
  </si>
  <si>
    <t>Наименование</t>
  </si>
  <si>
    <t>Плановый объем</t>
  </si>
  <si>
    <t>Фактическое выполнение</t>
  </si>
  <si>
    <t>Допустимое (возможное) отклонение, %</t>
  </si>
  <si>
    <t>% выполнения муниципального задания по объему (количеству)</t>
  </si>
  <si>
    <t xml:space="preserve">Причины отклонения </t>
  </si>
  <si>
    <t>Финансировать, согласно соглашению</t>
  </si>
  <si>
    <t>1.Автотранспортное обслуживание лиц и государственных органов, работников их аппаратов</t>
  </si>
  <si>
    <t>Машино-часы</t>
  </si>
  <si>
    <t xml:space="preserve">Организация и осуществление транспортного обслуживания должностных лиц, государственных органов и государственных учреждений </t>
  </si>
  <si>
    <t>1.Число строящихся, реконструируемых, ремонтируемых объектов капитального строительства</t>
  </si>
  <si>
    <t>Проведение строительного контроля заказчиком, застройщиком при строительстве, реконструкции и капитальном ремонте объектов капитального строительства</t>
  </si>
  <si>
    <t>Информирование о туристических ресурсах</t>
  </si>
  <si>
    <t>Процент</t>
  </si>
  <si>
    <t>Количество объектов</t>
  </si>
  <si>
    <t>Человек</t>
  </si>
  <si>
    <t>1.Количество посещений</t>
  </si>
  <si>
    <t>Формирование финансовой (бухгалтерской) отчетности бюджетных и автономных учреждений</t>
  </si>
  <si>
    <t>Формирование бюджетной отчетности для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</t>
  </si>
  <si>
    <t>Ведение бюджетного учета, формирование регистров централизованными бухгалтериями</t>
  </si>
  <si>
    <t>Ед.</t>
  </si>
  <si>
    <t>Оказание услуги в области животноводства</t>
  </si>
  <si>
    <t>1.Количество принятых отчетов</t>
  </si>
  <si>
    <t>2.Количество подготовленных заключений</t>
  </si>
  <si>
    <t>Штук</t>
  </si>
  <si>
    <t>1.Количество комплектов отчетов</t>
  </si>
  <si>
    <t>2.Количество пользователей отчетов</t>
  </si>
  <si>
    <t>3.Количество комплектов отчетов</t>
  </si>
  <si>
    <t>4.Количество пользователей отчетов</t>
  </si>
  <si>
    <t>5.Количество комплектов отчетов</t>
  </si>
  <si>
    <t>6.Количество пользователей отчетов</t>
  </si>
  <si>
    <t>2.Удовлетворенность потребителей экскурсионных туристических услуг</t>
  </si>
  <si>
    <t>3.Доля потребителей услуги, удовлетворенных условиями и качеством оказанных услуг</t>
  </si>
  <si>
    <t>Ведение кадрового делопроизводства и юридическое сопровождение деятельности государственных  учреждений, подведомственных исполнительным органнам государственной власти Удмуртской Республики</t>
  </si>
  <si>
    <t>1.Количество обслуживаемых учреждений</t>
  </si>
  <si>
    <t>Единиц</t>
  </si>
  <si>
    <t>Библиотечное, библиографическое и информационное обслуживание пользователей библиотеки                             (в стационарных условиях)</t>
  </si>
  <si>
    <t>Количество  посещений</t>
  </si>
  <si>
    <t>единиц</t>
  </si>
  <si>
    <t>Финансировать согласно соглашению</t>
  </si>
  <si>
    <t>Библиотечное, библиографическое и информационное обслуживание пользователей библиотеки                         (удалено через сеть Интернет)</t>
  </si>
  <si>
    <t>Библиотечное, библиографическое и информационное обслуживание пользователей библиотеки                                (вне стационара)</t>
  </si>
  <si>
    <t>Публичный показ музейных предметов, музейных коллекций в стационарных условиях</t>
  </si>
  <si>
    <t>Библиографическая обработка документов и создание каталогов</t>
  </si>
  <si>
    <t>Количество документов</t>
  </si>
  <si>
    <t>Формирование, учёт, изучение, обеспечение физического сохранения и безопасности фондов библиотеки, включая оцифровку фондов</t>
  </si>
  <si>
    <t>Методическое обеспечение в области библиотечного дела</t>
  </si>
  <si>
    <t>Формирование, учёт, изучение, обеспечение физического сохранения и безопасности музейных фондов , музейных предметов, музейных коллекций</t>
  </si>
  <si>
    <t>Организация деятельности клубных формирований и формирований самодеятельного народного творчества</t>
  </si>
  <si>
    <t>Количество клубных формирований</t>
  </si>
  <si>
    <t>Организация и проведение культурно-массовых мероприятий  методических (иные зрелищные мероприятия)</t>
  </si>
  <si>
    <t>Количество проведённых мероприятий</t>
  </si>
  <si>
    <t>Организация и проведение культурно-массовых мероприятий  методических (семинар, конференция)</t>
  </si>
  <si>
    <t>Реализация дополнительных общеобразовательных предпрофесисональных программ в области искусств</t>
  </si>
  <si>
    <t xml:space="preserve">Количество  посещений Число обучающихся
(фортепиано)
</t>
  </si>
  <si>
    <t>человек</t>
  </si>
  <si>
    <t>Число обучающихся  (народные инструменты)</t>
  </si>
  <si>
    <t>Число обучающихся   (хореографическое творчество)</t>
  </si>
  <si>
    <t>Число обучающихся   (живопись)</t>
  </si>
  <si>
    <t>Реализация дополнительных общеразвивающих образовательных программ</t>
  </si>
  <si>
    <t>Число человеко-часов</t>
  </si>
  <si>
    <t>Количество посетителей</t>
  </si>
  <si>
    <t xml:space="preserve"> 1. МОУ СОШ с. Пугачево</t>
  </si>
  <si>
    <t>Реализация основных общеобразовательных программ среднего общего образования</t>
  </si>
  <si>
    <t>1. Количество обучающихся</t>
  </si>
  <si>
    <t>чел.</t>
  </si>
  <si>
    <t>2. Удовлетворенность населения качеством общего образования</t>
  </si>
  <si>
    <t>%</t>
  </si>
  <si>
    <t xml:space="preserve"> 2. МОУ СОШ №1 с. Малая Пурга</t>
  </si>
  <si>
    <t xml:space="preserve"> 3. МОУ Гимназия с. Малая Пурга</t>
  </si>
  <si>
    <t xml:space="preserve">4. МОУ СОШ д. Старая Монья </t>
  </si>
  <si>
    <t xml:space="preserve"> 5. МОУ СОШ с. Яган</t>
  </si>
  <si>
    <t>Реализация основных общеобразоваетльных программ среднего общего образования</t>
  </si>
  <si>
    <t>6. МОУ ООШ д. Иваново-Самарское</t>
  </si>
  <si>
    <t>Реализация основных общеобразовательных программ основного общего образования</t>
  </si>
  <si>
    <t>7. МОУ СОШ с. Бураново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</si>
  <si>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</si>
  <si>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д.с "Зарни шеп" с. Бураново</t>
  </si>
  <si>
    <t>1. Число воспитанников</t>
  </si>
  <si>
    <t>2. Удовлетворенность населения качеством дошкольного образования</t>
  </si>
  <si>
    <t>Структурное подразделение МДОУ д.с. "Вуюись" д. Пуро-Можга</t>
  </si>
  <si>
    <t>8. МОУ СОШ д. Нижние Юри</t>
  </si>
  <si>
    <t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и Реализация основных образовательных программ дошкольного образования</t>
  </si>
  <si>
    <t xml:space="preserve"> Структурное подразделение МДОУ д.с. "Чингыли" д. Нижние Юри</t>
  </si>
  <si>
    <t>Структурное подразделение МДОУ д.с. "Кизили" д. Средние Юри</t>
  </si>
  <si>
    <t xml:space="preserve"> 9. МОУ СОШ д. Гожня</t>
  </si>
  <si>
    <t>Структурное подразделение МДОУ д/с "Зангари" д. Гожня</t>
  </si>
  <si>
    <t xml:space="preserve"> 10. МОУ СОШ с. Ильинское</t>
  </si>
  <si>
    <t xml:space="preserve">Реализация основных общеобразоваетльных программ среднего общего образования и Реализация основных образовательных программ дошкольного образования </t>
  </si>
  <si>
    <t>Структурное подразделение МДОУ д.с. "Кизили" с. Ильинское</t>
  </si>
  <si>
    <t>6. Удовлетворенность населения качеством дошкольного образования</t>
  </si>
  <si>
    <t>Структурное подразделение МДОУ д.с. "Чингыли" д. Абдэс-Урдэс</t>
  </si>
  <si>
    <t xml:space="preserve"> 11. МОУ СОШ д. Баграш-Бигра</t>
  </si>
  <si>
    <t>Реализация основных общеобразоваетльных программ среднего общего образования и Реализация основных общеобразовательных программ дошкольного образования, начального общего образования</t>
  </si>
  <si>
    <t xml:space="preserve"> Структурное подразделение МДОУ д/с д. Курегово</t>
  </si>
  <si>
    <t>1.Количество воспитанников</t>
  </si>
  <si>
    <t xml:space="preserve"> Структурное подразделение МДОУ д.с. д. Баграш-Бигра</t>
  </si>
  <si>
    <t>12. МОУ ООШ д. Новая Монья</t>
  </si>
  <si>
    <t>Реализация основных общеобразовательных программ основного общего образования и Реализация основных общеобразовательных программ дошкольного образования</t>
  </si>
  <si>
    <t>Структурное подразделение д.с. "Колокольчик" д. Новая Монья</t>
  </si>
  <si>
    <t>1. Количество воситанников</t>
  </si>
  <si>
    <t xml:space="preserve"> 13. МОУ СОШ с. Уром</t>
  </si>
  <si>
    <t>Структурное подразделение МДОУ д/с "Березка" с.Уром</t>
  </si>
  <si>
    <t>14. МОУ СОШ д. Бобья-Уча</t>
  </si>
  <si>
    <t>Реализация основных общеобразовательных программ среднего общего образования и Реализация основных образовательных программ дошкольного образования</t>
  </si>
  <si>
    <t>Структурное подразделение МДОУ д/с "Зангари" д. Бобья-Уча</t>
  </si>
  <si>
    <t xml:space="preserve"> 15. МОУ СОШ с. Яган-Докья</t>
  </si>
  <si>
    <t>Структурное подразделение МДОУ д/с  с. Яган-Докья</t>
  </si>
  <si>
    <t xml:space="preserve"> 16. МОУ СОШ д. Аксакшур</t>
  </si>
  <si>
    <t>Структурное подразделение МДОУ д/с "Чипчирган" д. Аксакшур</t>
  </si>
  <si>
    <t xml:space="preserve"> 17. МОУ СОШ с. Норья</t>
  </si>
  <si>
    <t>Реализация основных общеобразоваетльных программ среднего общего образования иР еализация основных общеобразовательных программ дошкольного образования, начального общего образования</t>
  </si>
  <si>
    <t>Структурное подразделение МДОУ д/с "Ласточка" с. Норья</t>
  </si>
  <si>
    <t xml:space="preserve"> 18. МОУ СОШ д. Среднее Кечево</t>
  </si>
  <si>
    <t>19.  МОУ ООШ д. Байситово</t>
  </si>
  <si>
    <t xml:space="preserve"> 20. МОУ НОШ-д/с д. Миндерево</t>
  </si>
  <si>
    <t>Реализация основных общеобразовательных программ дошкольного образования, начального общего образования</t>
  </si>
  <si>
    <t>1. Количество:</t>
  </si>
  <si>
    <t>воспитанников</t>
  </si>
  <si>
    <t>обучающихся</t>
  </si>
  <si>
    <t>3. Удовлетворенность населения качеством общего образования</t>
  </si>
  <si>
    <t>21.  МОУ НОШ-д/с д. Кулаево</t>
  </si>
  <si>
    <t>Реализация основных образовательных программ дошкольного образования</t>
  </si>
  <si>
    <t>Реализация основных общеобразовательных программ дошкольного образования</t>
  </si>
  <si>
    <t>Реализация дополнительных общеразвивающих программ</t>
  </si>
  <si>
    <t>2. Удовлетворенность населения качеством дополнительного образования</t>
  </si>
  <si>
    <t>3. Призеры</t>
  </si>
  <si>
    <t>Реализация основных общеобразовательных программ основного общего образования, реализация дополнительных общеразвивающих программ, организация и проведение мероприятий</t>
  </si>
  <si>
    <t>Дом ремесел</t>
  </si>
  <si>
    <t>1. Количество проведенных мероприятий</t>
  </si>
  <si>
    <t>единица</t>
  </si>
  <si>
    <t xml:space="preserve"> 22. МДОУ д/с №1 "Колокольчик" с. Малая Пурга</t>
  </si>
  <si>
    <t>23.  МДОУ д/с №2 "Италмас" с. Малая Пурга</t>
  </si>
  <si>
    <t>24.  МДОУ д/с №3 "Росинка" с. Малая Пурга</t>
  </si>
  <si>
    <t xml:space="preserve"> 25. МДОУ д/с с. Яган</t>
  </si>
  <si>
    <t>26. МДОУ д/с с. Пугачево</t>
  </si>
  <si>
    <t xml:space="preserve"> 27. МДОУ д/с "Зернышко" с. Кечево</t>
  </si>
  <si>
    <t>28. МДОУ д/с "Солнышко" с. Кечево</t>
  </si>
  <si>
    <t>29.  МДОУ д/с д. Старая Монья</t>
  </si>
  <si>
    <t xml:space="preserve"> 30. МДОУ д/с д. Иваново-Самарское</t>
  </si>
  <si>
    <t>31.МДОУ д/с д. Капустино</t>
  </si>
  <si>
    <t>32. МДОУ д/с д. Курчум-Норья</t>
  </si>
  <si>
    <t xml:space="preserve"> 33. МДОУ д/с д. Итешево</t>
  </si>
  <si>
    <t>34. МОУ ДО Малопургинская спортивная школа</t>
  </si>
  <si>
    <t>35. МАВОУ Малопургинский Центр образования</t>
  </si>
  <si>
    <t>36.МУК «Малопургинская межпоселенческая ЦБС»</t>
  </si>
  <si>
    <t>37.МУК «Малопургинская МЦКС»</t>
  </si>
  <si>
    <t>38.МБУ ДО «Малопургинская детская школа искусств»</t>
  </si>
  <si>
    <t>39.МБУ "Центр по комплексному обслуживанию МУ и ЕДДС"</t>
  </si>
  <si>
    <t xml:space="preserve">42.МАУ "Агроцентр" </t>
  </si>
  <si>
    <t>45.МБУ "ТО Бобья-Учинский"</t>
  </si>
  <si>
    <t>46.МБУ "ТО Кечевский"</t>
  </si>
  <si>
    <t xml:space="preserve">МОУ ДО Центр детского творчества </t>
  </si>
  <si>
    <t>Организация капитального ремонта, ремонта и содержания закрепленных автомобильных дорог общего пользавания и искусственных дорожных сооружений в их составе</t>
  </si>
  <si>
    <t>Количество обоснованных письменных жалоб жителей на некачественное выполнение работы</t>
  </si>
  <si>
    <t>Количество предписаний надзорных органов</t>
  </si>
  <si>
    <t>Протяженность автомобильных дорог общего пользования</t>
  </si>
  <si>
    <t>Организация благоустройства и озеленения</t>
  </si>
  <si>
    <t>Количество жалоб жителей на качество выполненных работ</t>
  </si>
  <si>
    <t>Площадь объекта</t>
  </si>
  <si>
    <t>шт.</t>
  </si>
  <si>
    <t>ед.</t>
  </si>
  <si>
    <t>кв.м</t>
  </si>
  <si>
    <t>км.</t>
  </si>
  <si>
    <t>Количество участников клубных формирований</t>
  </si>
  <si>
    <t xml:space="preserve">41.МАУ "Центр "Тюрагай" </t>
  </si>
  <si>
    <t>Количество проведенных консультаций</t>
  </si>
  <si>
    <t>Количество предметов</t>
  </si>
  <si>
    <t>47.МБУ "Аксакшурская сельская управа"</t>
  </si>
  <si>
    <t>49.МБУ "Бурановская сельская управа"</t>
  </si>
  <si>
    <t>48.МБУ "Баграш-Бигринская сельская управа"</t>
  </si>
  <si>
    <t>50.МБУ "Ильинская сельская управа"</t>
  </si>
  <si>
    <t>51.МБУ "Малопургинская сельская управа"</t>
  </si>
  <si>
    <t>52.МБУ "Нижнеюринская сельская управа"</t>
  </si>
  <si>
    <t>53.МБУ "Норьинская сельская управа"</t>
  </si>
  <si>
    <t>54.МБУ "Постольская сельская управа"</t>
  </si>
  <si>
    <t>55.МБУ "Пугачевская сельская управа"</t>
  </si>
  <si>
    <t>56.МБУ "Старомоньинская сельская управа"</t>
  </si>
  <si>
    <t>57.МБУ "Уромская сельская управа"</t>
  </si>
  <si>
    <t>58.МБУ "Яганская сельская управа"</t>
  </si>
  <si>
    <t>Уборка территории и аналогичная деятельность</t>
  </si>
  <si>
    <t>Площадь территории</t>
  </si>
  <si>
    <t>Финансировать, согласно бюджетной смете</t>
  </si>
  <si>
    <t>44.МКУ "ЦБ Малопургинского района"</t>
  </si>
  <si>
    <t>43.МАУ "Юридическая служба Малопургинского района"</t>
  </si>
  <si>
    <t>40.МАУ "Служба заказчика и землеустройства"</t>
  </si>
  <si>
    <t>Наименование единицы измерения</t>
  </si>
  <si>
    <t>Сведения о выполнении муниципального задания бюджета муниципального образования  «Муниципальный округ Малопургинский район Удмуртской Республики» за I квартал 2023 года</t>
  </si>
  <si>
    <t>59.МБУ "Малопургинская центральная сельская управа"</t>
  </si>
  <si>
    <t>Комплексная оценка животных проводится по окончании календарного года</t>
  </si>
  <si>
    <t>Заключения по итогам бонитировки оформляются по окончании года</t>
  </si>
  <si>
    <t>Отклонение в связи с образованием вакантных должностей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</si>
</sst>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\ _₽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i/>
      <sz val="9"/>
      <color theme="1"/>
      <name val="Times New Roman"/>
      <family val="1"/>
      <charset val="204"/>
    </font>
    <font>
      <b/>
      <i/>
      <sz val="9"/>
      <color theme="1"/>
      <name val="Calibri"/>
      <family val="2"/>
      <charset val="204"/>
      <scheme val="minor"/>
    </font>
    <font>
      <i/>
      <sz val="9"/>
      <name val="Times New Roman"/>
      <family val="1"/>
      <charset val="204"/>
    </font>
    <font>
      <sz val="9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7">
    <xf numFmtId="0" fontId="0" fillId="0" borderId="0" xfId="0"/>
    <xf numFmtId="1" fontId="1" fillId="2" borderId="4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top" wrapText="1"/>
    </xf>
    <xf numFmtId="0" fontId="1" fillId="2" borderId="4" xfId="0" applyNumberFormat="1" applyFont="1" applyFill="1" applyBorder="1" applyAlignment="1">
      <alignment horizontal="center" vertical="center"/>
    </xf>
    <xf numFmtId="0" fontId="8" fillId="2" borderId="0" xfId="0" applyFont="1" applyFill="1"/>
    <xf numFmtId="165" fontId="1" fillId="0" borderId="4" xfId="0" applyNumberFormat="1" applyFont="1" applyBorder="1" applyAlignment="1">
      <alignment horizontal="center" vertical="center"/>
    </xf>
    <xf numFmtId="165" fontId="1" fillId="0" borderId="4" xfId="0" applyNumberFormat="1" applyFont="1" applyBorder="1" applyAlignment="1">
      <alignment horizontal="center" vertical="center" wrapText="1"/>
    </xf>
    <xf numFmtId="0" fontId="9" fillId="0" borderId="0" xfId="0" applyFont="1"/>
    <xf numFmtId="4" fontId="1" fillId="0" borderId="4" xfId="0" applyNumberFormat="1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2" borderId="5" xfId="0" applyNumberFormat="1" applyFont="1" applyFill="1" applyBorder="1" applyAlignment="1">
      <alignment horizontal="center" vertical="center" textRotation="90" wrapText="1"/>
    </xf>
    <xf numFmtId="0" fontId="1" fillId="2" borderId="4" xfId="0" applyNumberFormat="1" applyFont="1" applyFill="1" applyBorder="1" applyAlignment="1">
      <alignment horizontal="center" vertical="top" wrapText="1"/>
    </xf>
    <xf numFmtId="164" fontId="1" fillId="2" borderId="4" xfId="0" applyNumberFormat="1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horizontal="center" vertical="top" wrapText="1"/>
    </xf>
    <xf numFmtId="0" fontId="1" fillId="2" borderId="12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wrapText="1"/>
    </xf>
    <xf numFmtId="4" fontId="9" fillId="0" borderId="0" xfId="0" applyNumberFormat="1" applyFont="1"/>
    <xf numFmtId="0" fontId="9" fillId="2" borderId="0" xfId="0" applyNumberFormat="1" applyFont="1" applyFill="1"/>
    <xf numFmtId="1" fontId="1" fillId="0" borderId="4" xfId="0" applyNumberFormat="1" applyFont="1" applyFill="1" applyBorder="1" applyAlignment="1">
      <alignment horizontal="center" vertical="top" wrapText="1"/>
    </xf>
    <xf numFmtId="4" fontId="1" fillId="2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4" fontId="1" fillId="2" borderId="11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top" wrapText="1"/>
    </xf>
    <xf numFmtId="1" fontId="1" fillId="2" borderId="4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4" fontId="1" fillId="0" borderId="8" xfId="0" applyNumberFormat="1" applyFont="1" applyBorder="1" applyAlignment="1">
      <alignment horizontal="center" vertical="center" textRotation="90" wrapText="1"/>
    </xf>
    <xf numFmtId="0" fontId="10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textRotation="90"/>
    </xf>
    <xf numFmtId="0" fontId="1" fillId="0" borderId="9" xfId="0" applyFont="1" applyBorder="1" applyAlignment="1">
      <alignment horizontal="center" vertical="center" textRotation="90"/>
    </xf>
    <xf numFmtId="0" fontId="3" fillId="4" borderId="8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/>
    <xf numFmtId="4" fontId="1" fillId="2" borderId="1" xfId="0" applyNumberFormat="1" applyFont="1" applyFill="1" applyBorder="1" applyAlignment="1">
      <alignment horizontal="center" vertical="center"/>
    </xf>
    <xf numFmtId="4" fontId="9" fillId="2" borderId="5" xfId="0" applyNumberFormat="1" applyFont="1" applyFill="1" applyBorder="1" applyAlignment="1">
      <alignment horizontal="center" vertical="center"/>
    </xf>
    <xf numFmtId="1" fontId="1" fillId="2" borderId="11" xfId="0" applyNumberFormat="1" applyFont="1" applyFill="1" applyBorder="1" applyAlignment="1">
      <alignment horizontal="center" vertical="center"/>
    </xf>
    <xf numFmtId="1" fontId="9" fillId="2" borderId="12" xfId="0" applyNumberFormat="1" applyFont="1" applyFill="1" applyBorder="1" applyAlignment="1"/>
    <xf numFmtId="0" fontId="1" fillId="2" borderId="8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/>
    </xf>
    <xf numFmtId="4" fontId="1" fillId="2" borderId="5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/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/>
    </xf>
    <xf numFmtId="4" fontId="9" fillId="0" borderId="15" xfId="0" applyNumberFormat="1" applyFont="1" applyBorder="1" applyAlignment="1"/>
    <xf numFmtId="4" fontId="1" fillId="0" borderId="1" xfId="0" applyNumberFormat="1" applyFont="1" applyFill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/>
    <xf numFmtId="0" fontId="1" fillId="0" borderId="8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" fontId="1" fillId="0" borderId="4" xfId="0" applyNumberFormat="1" applyFont="1" applyFill="1" applyBorder="1" applyAlignment="1">
      <alignment horizontal="center" vertical="center"/>
    </xf>
    <xf numFmtId="4" fontId="9" fillId="0" borderId="4" xfId="0" applyNumberFormat="1" applyFont="1" applyBorder="1" applyAlignment="1"/>
    <xf numFmtId="4" fontId="9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/>
    <xf numFmtId="0" fontId="1" fillId="0" borderId="4" xfId="0" applyFont="1" applyFill="1" applyBorder="1" applyAlignment="1">
      <alignment horizontal="left" vertical="center" wrapText="1"/>
    </xf>
    <xf numFmtId="4" fontId="9" fillId="0" borderId="12" xfId="0" applyNumberFormat="1" applyFont="1" applyBorder="1" applyAlignment="1"/>
    <xf numFmtId="4" fontId="9" fillId="0" borderId="5" xfId="0" applyNumberFormat="1" applyFont="1" applyBorder="1" applyAlignment="1">
      <alignment horizontal="center" vertical="center"/>
    </xf>
    <xf numFmtId="1" fontId="9" fillId="0" borderId="12" xfId="0" applyNumberFormat="1" applyFont="1" applyBorder="1" applyAlignment="1"/>
    <xf numFmtId="0" fontId="4" fillId="4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/>
    <xf numFmtId="4" fontId="1" fillId="0" borderId="4" xfId="0" applyNumberFormat="1" applyFont="1" applyBorder="1" applyAlignment="1">
      <alignment horizontal="center" vertical="center"/>
    </xf>
    <xf numFmtId="0" fontId="4" fillId="3" borderId="4" xfId="0" applyFont="1" applyFill="1" applyBorder="1" applyAlignment="1"/>
    <xf numFmtId="0" fontId="9" fillId="0" borderId="14" xfId="0" applyFont="1" applyBorder="1" applyAlignment="1"/>
    <xf numFmtId="0" fontId="9" fillId="0" borderId="0" xfId="0" applyFont="1" applyAlignment="1"/>
    <xf numFmtId="0" fontId="9" fillId="0" borderId="13" xfId="0" applyFont="1" applyBorder="1" applyAlignment="1"/>
    <xf numFmtId="0" fontId="9" fillId="0" borderId="5" xfId="0" applyFont="1" applyBorder="1" applyAlignment="1"/>
    <xf numFmtId="0" fontId="9" fillId="0" borderId="6" xfId="0" applyFont="1" applyBorder="1" applyAlignment="1"/>
    <xf numFmtId="0" fontId="9" fillId="0" borderId="7" xfId="0" applyFont="1" applyBorder="1" applyAlignment="1"/>
    <xf numFmtId="4" fontId="1" fillId="0" borderId="1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/>
    <xf numFmtId="4" fontId="9" fillId="0" borderId="5" xfId="0" applyNumberFormat="1" applyFont="1" applyBorder="1" applyAlignment="1"/>
    <xf numFmtId="0" fontId="4" fillId="4" borderId="4" xfId="0" applyFont="1" applyFill="1" applyBorder="1" applyAlignment="1"/>
    <xf numFmtId="0" fontId="6" fillId="4" borderId="4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/>
    </xf>
    <xf numFmtId="165" fontId="9" fillId="0" borderId="12" xfId="0" applyNumberFormat="1" applyFont="1" applyBorder="1" applyAlignment="1"/>
    <xf numFmtId="4" fontId="1" fillId="0" borderId="15" xfId="0" applyNumberFormat="1" applyFont="1" applyBorder="1" applyAlignment="1">
      <alignment horizontal="center" vertical="center"/>
    </xf>
    <xf numFmtId="4" fontId="1" fillId="0" borderId="12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/>
    </xf>
    <xf numFmtId="0" fontId="3" fillId="3" borderId="9" xfId="0" applyFont="1" applyFill="1" applyBorder="1" applyAlignment="1">
      <alignment horizontal="center" vertical="top"/>
    </xf>
    <xf numFmtId="4" fontId="1" fillId="2" borderId="11" xfId="0" applyNumberFormat="1" applyFont="1" applyFill="1" applyBorder="1" applyAlignment="1">
      <alignment horizontal="center" vertical="center" wrapText="1"/>
    </xf>
    <xf numFmtId="4" fontId="1" fillId="2" borderId="15" xfId="0" applyNumberFormat="1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4" xfId="0" applyNumberFormat="1" applyFont="1" applyFill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 wrapText="1"/>
    </xf>
    <xf numFmtId="1" fontId="1" fillId="2" borderId="11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 wrapText="1"/>
    </xf>
    <xf numFmtId="1" fontId="1" fillId="2" borderId="12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14" xfId="0" applyNumberFormat="1" applyFont="1" applyFill="1" applyBorder="1" applyAlignment="1">
      <alignment horizontal="center" vertical="center" wrapText="1"/>
    </xf>
    <xf numFmtId="49" fontId="1" fillId="2" borderId="13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7" xfId="0" applyNumberFormat="1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9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 wrapText="1"/>
    </xf>
    <xf numFmtId="0" fontId="1" fillId="2" borderId="1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>
      <alignment horizontal="center" vertical="top" wrapText="1"/>
    </xf>
    <xf numFmtId="0" fontId="9" fillId="2" borderId="0" xfId="0" applyFont="1" applyFill="1" applyAlignment="1">
      <alignment horizontal="center"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5" xfId="0" applyFont="1" applyFill="1" applyBorder="1" applyAlignment="1">
      <alignment horizontal="center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1" fontId="1" fillId="2" borderId="12" xfId="0" applyNumberFormat="1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4" fontId="1" fillId="2" borderId="15" xfId="0" applyNumberFormat="1" applyFont="1" applyFill="1" applyBorder="1" applyAlignment="1">
      <alignment horizontal="center" vertical="center"/>
    </xf>
    <xf numFmtId="4" fontId="1" fillId="2" borderId="14" xfId="0" applyNumberFormat="1" applyFont="1" applyFill="1" applyBorder="1" applyAlignment="1">
      <alignment horizontal="center" vertical="center"/>
    </xf>
    <xf numFmtId="1" fontId="1" fillId="2" borderId="15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8"/>
  <sheetViews>
    <sheetView tabSelected="1" topLeftCell="A307" workbookViewId="0">
      <selection activeCell="U8" sqref="U8"/>
    </sheetView>
  </sheetViews>
  <sheetFormatPr defaultRowHeight="12" x14ac:dyDescent="0.2"/>
  <cols>
    <col min="1" max="1" width="9.140625" style="15"/>
    <col min="2" max="2" width="4.5703125" style="15" customWidth="1"/>
    <col min="3" max="3" width="14.28515625" style="15" customWidth="1"/>
    <col min="4" max="4" width="12.7109375" style="26" customWidth="1"/>
    <col min="5" max="5" width="12.140625" style="26" customWidth="1"/>
    <col min="6" max="6" width="7" style="15" customWidth="1"/>
    <col min="7" max="7" width="9.140625" style="15"/>
    <col min="8" max="8" width="20.42578125" style="15" customWidth="1"/>
    <col min="9" max="9" width="9.28515625" style="15" customWidth="1"/>
    <col min="10" max="11" width="7.85546875" style="15" customWidth="1"/>
    <col min="12" max="12" width="7.28515625" style="27" customWidth="1"/>
    <col min="13" max="13" width="10" style="15" customWidth="1"/>
    <col min="14" max="14" width="14.85546875" style="25" customWidth="1"/>
    <col min="15" max="15" width="7.7109375" style="15" customWidth="1"/>
    <col min="16" max="16" width="4.7109375" style="15" customWidth="1"/>
    <col min="17" max="16384" width="9.140625" style="15"/>
  </cols>
  <sheetData>
    <row r="1" spans="1:16" ht="45" customHeight="1" x14ac:dyDescent="0.2">
      <c r="A1" s="52" t="s">
        <v>195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ht="27" customHeight="1" x14ac:dyDescent="0.2">
      <c r="A2" s="53" t="s">
        <v>0</v>
      </c>
      <c r="B2" s="54"/>
      <c r="C2" s="55"/>
      <c r="D2" s="59" t="s">
        <v>1</v>
      </c>
      <c r="E2" s="60"/>
      <c r="F2" s="61"/>
      <c r="G2" s="59" t="s">
        <v>2</v>
      </c>
      <c r="H2" s="60"/>
      <c r="I2" s="61"/>
      <c r="J2" s="59" t="s">
        <v>3</v>
      </c>
      <c r="K2" s="60"/>
      <c r="L2" s="60"/>
      <c r="M2" s="61"/>
      <c r="N2" s="62" t="s">
        <v>13</v>
      </c>
      <c r="O2" s="53" t="s">
        <v>4</v>
      </c>
      <c r="P2" s="55"/>
    </row>
    <row r="3" spans="1:16" ht="129" customHeight="1" x14ac:dyDescent="0.2">
      <c r="A3" s="56"/>
      <c r="B3" s="57"/>
      <c r="C3" s="58"/>
      <c r="D3" s="16" t="s">
        <v>5</v>
      </c>
      <c r="E3" s="51" t="s">
        <v>6</v>
      </c>
      <c r="F3" s="17" t="s">
        <v>7</v>
      </c>
      <c r="G3" s="64" t="s">
        <v>8</v>
      </c>
      <c r="H3" s="65"/>
      <c r="I3" s="17" t="s">
        <v>194</v>
      </c>
      <c r="J3" s="17" t="s">
        <v>9</v>
      </c>
      <c r="K3" s="17" t="s">
        <v>10</v>
      </c>
      <c r="L3" s="18" t="s">
        <v>11</v>
      </c>
      <c r="M3" s="17" t="s">
        <v>12</v>
      </c>
      <c r="N3" s="63"/>
      <c r="O3" s="56"/>
      <c r="P3" s="58"/>
    </row>
    <row r="4" spans="1:16" ht="15" customHeight="1" x14ac:dyDescent="0.2">
      <c r="A4" s="85" t="s">
        <v>70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7"/>
    </row>
    <row r="5" spans="1:16" s="3" customFormat="1" ht="21.75" customHeight="1" x14ac:dyDescent="0.2">
      <c r="A5" s="69" t="s">
        <v>71</v>
      </c>
      <c r="B5" s="70"/>
      <c r="C5" s="71"/>
      <c r="D5" s="75">
        <v>23710033.760000002</v>
      </c>
      <c r="E5" s="77">
        <v>5887497</v>
      </c>
      <c r="F5" s="79">
        <f>E5/D5*100</f>
        <v>24.831246802914713</v>
      </c>
      <c r="G5" s="81" t="s">
        <v>72</v>
      </c>
      <c r="H5" s="82"/>
      <c r="I5" s="2" t="s">
        <v>73</v>
      </c>
      <c r="J5" s="2">
        <v>304</v>
      </c>
      <c r="K5" s="2">
        <v>301</v>
      </c>
      <c r="L5" s="43">
        <v>5</v>
      </c>
      <c r="M5" s="43">
        <f>K5/J5*100</f>
        <v>99.01315789473685</v>
      </c>
      <c r="N5" s="1"/>
      <c r="O5" s="69" t="s">
        <v>14</v>
      </c>
      <c r="P5" s="71"/>
    </row>
    <row r="6" spans="1:16" s="3" customFormat="1" ht="31.5" customHeight="1" x14ac:dyDescent="0.2">
      <c r="A6" s="88"/>
      <c r="B6" s="89"/>
      <c r="C6" s="90"/>
      <c r="D6" s="91"/>
      <c r="E6" s="92"/>
      <c r="F6" s="93"/>
      <c r="G6" s="81" t="s">
        <v>74</v>
      </c>
      <c r="H6" s="82"/>
      <c r="I6" s="2" t="s">
        <v>75</v>
      </c>
      <c r="J6" s="2">
        <v>100</v>
      </c>
      <c r="K6" s="2">
        <v>100</v>
      </c>
      <c r="L6" s="43">
        <v>5</v>
      </c>
      <c r="M6" s="43">
        <f t="shared" ref="M6:M9" si="0">K6/J6*100</f>
        <v>100</v>
      </c>
      <c r="N6" s="1"/>
      <c r="O6" s="88"/>
      <c r="P6" s="90"/>
    </row>
    <row r="7" spans="1:16" s="3" customFormat="1" ht="19.5" customHeight="1" x14ac:dyDescent="0.2">
      <c r="A7" s="66" t="s">
        <v>76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</row>
    <row r="8" spans="1:16" s="3" customFormat="1" ht="25.15" customHeight="1" x14ac:dyDescent="0.2">
      <c r="A8" s="69" t="s">
        <v>71</v>
      </c>
      <c r="B8" s="70"/>
      <c r="C8" s="71"/>
      <c r="D8" s="75">
        <v>37167125.890000001</v>
      </c>
      <c r="E8" s="77">
        <v>9126254.6899999995</v>
      </c>
      <c r="F8" s="79">
        <f>E8/D8*100</f>
        <v>24.554641962389304</v>
      </c>
      <c r="G8" s="81" t="s">
        <v>72</v>
      </c>
      <c r="H8" s="82"/>
      <c r="I8" s="2" t="s">
        <v>73</v>
      </c>
      <c r="J8" s="2">
        <v>713</v>
      </c>
      <c r="K8" s="2">
        <v>720</v>
      </c>
      <c r="L8" s="43">
        <v>5</v>
      </c>
      <c r="M8" s="43">
        <f>K8/J8*100</f>
        <v>100.98176718092566</v>
      </c>
      <c r="N8" s="1"/>
      <c r="O8" s="69" t="s">
        <v>14</v>
      </c>
      <c r="P8" s="71"/>
    </row>
    <row r="9" spans="1:16" s="3" customFormat="1" ht="30" customHeight="1" x14ac:dyDescent="0.2">
      <c r="A9" s="72"/>
      <c r="B9" s="73"/>
      <c r="C9" s="74"/>
      <c r="D9" s="76"/>
      <c r="E9" s="78"/>
      <c r="F9" s="80"/>
      <c r="G9" s="83" t="s">
        <v>74</v>
      </c>
      <c r="H9" s="84"/>
      <c r="I9" s="2" t="s">
        <v>75</v>
      </c>
      <c r="J9" s="2">
        <v>95</v>
      </c>
      <c r="K9" s="2">
        <v>95</v>
      </c>
      <c r="L9" s="43">
        <v>5</v>
      </c>
      <c r="M9" s="43">
        <f t="shared" si="0"/>
        <v>100</v>
      </c>
      <c r="N9" s="1"/>
      <c r="O9" s="72"/>
      <c r="P9" s="74"/>
    </row>
    <row r="10" spans="1:16" s="3" customFormat="1" ht="18" customHeight="1" x14ac:dyDescent="0.2">
      <c r="A10" s="66" t="s">
        <v>77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8"/>
    </row>
    <row r="11" spans="1:16" s="3" customFormat="1" ht="21.75" customHeight="1" x14ac:dyDescent="0.2">
      <c r="A11" s="69" t="s">
        <v>71</v>
      </c>
      <c r="B11" s="70"/>
      <c r="C11" s="71"/>
      <c r="D11" s="75">
        <v>49792164.57</v>
      </c>
      <c r="E11" s="77">
        <v>11858397.560000001</v>
      </c>
      <c r="F11" s="79">
        <f>E11/D11*100</f>
        <v>23.815790420858178</v>
      </c>
      <c r="G11" s="81" t="s">
        <v>72</v>
      </c>
      <c r="H11" s="82"/>
      <c r="I11" s="2" t="s">
        <v>73</v>
      </c>
      <c r="J11" s="2">
        <v>975</v>
      </c>
      <c r="K11" s="2">
        <v>973</v>
      </c>
      <c r="L11" s="43">
        <v>5</v>
      </c>
      <c r="M11" s="43">
        <f t="shared" ref="M11:M12" si="1">K11/J11*100</f>
        <v>99.794871794871796</v>
      </c>
      <c r="N11" s="1"/>
      <c r="O11" s="69" t="s">
        <v>14</v>
      </c>
      <c r="P11" s="71"/>
    </row>
    <row r="12" spans="1:16" s="3" customFormat="1" ht="33.75" customHeight="1" x14ac:dyDescent="0.2">
      <c r="A12" s="88"/>
      <c r="B12" s="89"/>
      <c r="C12" s="90"/>
      <c r="D12" s="76"/>
      <c r="E12" s="78"/>
      <c r="F12" s="80"/>
      <c r="G12" s="105" t="s">
        <v>74</v>
      </c>
      <c r="H12" s="105"/>
      <c r="I12" s="2" t="s">
        <v>75</v>
      </c>
      <c r="J12" s="2">
        <v>95</v>
      </c>
      <c r="K12" s="2">
        <v>95</v>
      </c>
      <c r="L12" s="43">
        <v>5</v>
      </c>
      <c r="M12" s="43">
        <f t="shared" si="1"/>
        <v>100</v>
      </c>
      <c r="N12" s="1"/>
      <c r="O12" s="72"/>
      <c r="P12" s="74"/>
    </row>
    <row r="13" spans="1:16" s="3" customFormat="1" ht="15" customHeight="1" x14ac:dyDescent="0.2">
      <c r="A13" s="66" t="s">
        <v>78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8"/>
    </row>
    <row r="14" spans="1:16" s="3" customFormat="1" ht="21.75" customHeight="1" x14ac:dyDescent="0.2">
      <c r="A14" s="53" t="s">
        <v>71</v>
      </c>
      <c r="B14" s="54"/>
      <c r="C14" s="55"/>
      <c r="D14" s="97">
        <v>22971601.260000002</v>
      </c>
      <c r="E14" s="99">
        <v>5593250.2999999998</v>
      </c>
      <c r="F14" s="101">
        <f>E14/D14*100</f>
        <v>24.348543389264798</v>
      </c>
      <c r="G14" s="103" t="s">
        <v>72</v>
      </c>
      <c r="H14" s="104"/>
      <c r="I14" s="5" t="s">
        <v>73</v>
      </c>
      <c r="J14" s="5">
        <v>296</v>
      </c>
      <c r="K14" s="5">
        <v>301</v>
      </c>
      <c r="L14" s="43">
        <v>5</v>
      </c>
      <c r="M14" s="38">
        <f>K14/J14*100</f>
        <v>101.68918918918919</v>
      </c>
      <c r="N14" s="6"/>
      <c r="O14" s="53" t="s">
        <v>14</v>
      </c>
      <c r="P14" s="55"/>
    </row>
    <row r="15" spans="1:16" s="3" customFormat="1" ht="30.75" customHeight="1" x14ac:dyDescent="0.2">
      <c r="A15" s="94"/>
      <c r="B15" s="95"/>
      <c r="C15" s="96"/>
      <c r="D15" s="98"/>
      <c r="E15" s="100"/>
      <c r="F15" s="102"/>
      <c r="G15" s="103" t="s">
        <v>74</v>
      </c>
      <c r="H15" s="104"/>
      <c r="I15" s="5" t="s">
        <v>75</v>
      </c>
      <c r="J15" s="5">
        <v>99</v>
      </c>
      <c r="K15" s="5">
        <v>99</v>
      </c>
      <c r="L15" s="43">
        <v>5</v>
      </c>
      <c r="M15" s="38">
        <f>K15/J15*100</f>
        <v>100</v>
      </c>
      <c r="N15" s="6"/>
      <c r="O15" s="94"/>
      <c r="P15" s="96"/>
    </row>
    <row r="16" spans="1:16" s="3" customFormat="1" ht="15" customHeight="1" x14ac:dyDescent="0.2">
      <c r="A16" s="85" t="s">
        <v>79</v>
      </c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7"/>
    </row>
    <row r="17" spans="1:16" s="3" customFormat="1" ht="20.25" customHeight="1" x14ac:dyDescent="0.2">
      <c r="A17" s="53" t="s">
        <v>80</v>
      </c>
      <c r="B17" s="54"/>
      <c r="C17" s="55"/>
      <c r="D17" s="97">
        <v>15692729.119999999</v>
      </c>
      <c r="E17" s="99">
        <v>3451443.95</v>
      </c>
      <c r="F17" s="101">
        <f>E17/D17*100</f>
        <v>21.993905098388648</v>
      </c>
      <c r="G17" s="103" t="s">
        <v>72</v>
      </c>
      <c r="H17" s="104"/>
      <c r="I17" s="5" t="s">
        <v>73</v>
      </c>
      <c r="J17" s="5">
        <v>144</v>
      </c>
      <c r="K17" s="5">
        <v>139</v>
      </c>
      <c r="L17" s="43">
        <v>5</v>
      </c>
      <c r="M17" s="38">
        <f>K17/J17*100</f>
        <v>96.527777777777786</v>
      </c>
      <c r="N17" s="6"/>
      <c r="O17" s="53" t="s">
        <v>14</v>
      </c>
      <c r="P17" s="55"/>
    </row>
    <row r="18" spans="1:16" s="3" customFormat="1" ht="30" customHeight="1" x14ac:dyDescent="0.2">
      <c r="A18" s="56"/>
      <c r="B18" s="57"/>
      <c r="C18" s="58"/>
      <c r="D18" s="114"/>
      <c r="E18" s="115"/>
      <c r="F18" s="116"/>
      <c r="G18" s="113" t="s">
        <v>74</v>
      </c>
      <c r="H18" s="113"/>
      <c r="I18" s="5" t="s">
        <v>75</v>
      </c>
      <c r="J18" s="5">
        <v>100</v>
      </c>
      <c r="K18" s="5">
        <v>100</v>
      </c>
      <c r="L18" s="43">
        <v>5</v>
      </c>
      <c r="M18" s="38">
        <f>K18/J18*100</f>
        <v>100</v>
      </c>
      <c r="N18" s="6"/>
      <c r="O18" s="56"/>
      <c r="P18" s="58"/>
    </row>
    <row r="19" spans="1:16" s="3" customFormat="1" ht="13.9" customHeight="1" x14ac:dyDescent="0.2">
      <c r="A19" s="106" t="s">
        <v>81</v>
      </c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</row>
    <row r="20" spans="1:16" s="3" customFormat="1" ht="21" customHeight="1" x14ac:dyDescent="0.2">
      <c r="A20" s="107" t="s">
        <v>82</v>
      </c>
      <c r="B20" s="107"/>
      <c r="C20" s="107"/>
      <c r="D20" s="108">
        <v>12429276.59</v>
      </c>
      <c r="E20" s="108">
        <v>3215507.43</v>
      </c>
      <c r="F20" s="111">
        <f>E20/D20*100</f>
        <v>25.870431048151616</v>
      </c>
      <c r="G20" s="113" t="s">
        <v>72</v>
      </c>
      <c r="H20" s="113"/>
      <c r="I20" s="5" t="s">
        <v>73</v>
      </c>
      <c r="J20" s="5">
        <v>106</v>
      </c>
      <c r="K20" s="5">
        <v>106</v>
      </c>
      <c r="L20" s="43">
        <v>5</v>
      </c>
      <c r="M20" s="38">
        <f t="shared" ref="M20:M21" si="2">K20/J20*100</f>
        <v>100</v>
      </c>
      <c r="N20" s="6"/>
      <c r="O20" s="107" t="s">
        <v>14</v>
      </c>
      <c r="P20" s="107"/>
    </row>
    <row r="21" spans="1:16" s="3" customFormat="1" ht="30.75" customHeight="1" x14ac:dyDescent="0.2">
      <c r="A21" s="107"/>
      <c r="B21" s="107"/>
      <c r="C21" s="107"/>
      <c r="D21" s="109"/>
      <c r="E21" s="110"/>
      <c r="F21" s="112"/>
      <c r="G21" s="113" t="s">
        <v>74</v>
      </c>
      <c r="H21" s="113"/>
      <c r="I21" s="5" t="s">
        <v>75</v>
      </c>
      <c r="J21" s="5">
        <v>90</v>
      </c>
      <c r="K21" s="5">
        <v>90</v>
      </c>
      <c r="L21" s="43">
        <v>5</v>
      </c>
      <c r="M21" s="38">
        <f t="shared" si="2"/>
        <v>100</v>
      </c>
      <c r="N21" s="6"/>
      <c r="O21" s="107"/>
      <c r="P21" s="107"/>
    </row>
    <row r="22" spans="1:16" s="3" customFormat="1" ht="14.25" customHeight="1" x14ac:dyDescent="0.2">
      <c r="A22" s="118" t="s">
        <v>83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</row>
    <row r="23" spans="1:16" s="3" customFormat="1" ht="25.5" customHeight="1" x14ac:dyDescent="0.2">
      <c r="A23" s="107" t="s">
        <v>112</v>
      </c>
      <c r="B23" s="107"/>
      <c r="C23" s="107"/>
      <c r="D23" s="120">
        <v>19969703.629999999</v>
      </c>
      <c r="E23" s="120">
        <v>5317171.17</v>
      </c>
      <c r="F23" s="111">
        <f>E23/D23*100</f>
        <v>26.626189694734094</v>
      </c>
      <c r="G23" s="113" t="s">
        <v>72</v>
      </c>
      <c r="H23" s="113"/>
      <c r="I23" s="5" t="s">
        <v>73</v>
      </c>
      <c r="J23" s="5">
        <v>100</v>
      </c>
      <c r="K23" s="5">
        <v>100</v>
      </c>
      <c r="L23" s="43">
        <v>5</v>
      </c>
      <c r="M23" s="38">
        <f t="shared" ref="M23:M24" si="3">K23/J23*100</f>
        <v>100</v>
      </c>
      <c r="N23" s="6"/>
      <c r="O23" s="107" t="s">
        <v>14</v>
      </c>
      <c r="P23" s="107"/>
    </row>
    <row r="24" spans="1:16" s="3" customFormat="1" ht="27.75" customHeight="1" x14ac:dyDescent="0.2">
      <c r="A24" s="107"/>
      <c r="B24" s="107"/>
      <c r="C24" s="107"/>
      <c r="D24" s="109"/>
      <c r="E24" s="109"/>
      <c r="F24" s="112"/>
      <c r="G24" s="113" t="s">
        <v>74</v>
      </c>
      <c r="H24" s="113"/>
      <c r="I24" s="5" t="s">
        <v>75</v>
      </c>
      <c r="J24" s="5">
        <v>90</v>
      </c>
      <c r="K24" s="5">
        <v>90</v>
      </c>
      <c r="L24" s="43">
        <f t="shared" ref="L24" si="4">J24*5/100</f>
        <v>4.5</v>
      </c>
      <c r="M24" s="38">
        <f t="shared" si="3"/>
        <v>100</v>
      </c>
      <c r="N24" s="6"/>
      <c r="O24" s="107"/>
      <c r="P24" s="107"/>
    </row>
    <row r="25" spans="1:16" s="3" customFormat="1" x14ac:dyDescent="0.2">
      <c r="A25" s="119"/>
      <c r="B25" s="119"/>
      <c r="C25" s="119"/>
      <c r="D25" s="109"/>
      <c r="E25" s="109"/>
      <c r="F25" s="112"/>
      <c r="G25" s="121" t="s">
        <v>85</v>
      </c>
      <c r="H25" s="121"/>
      <c r="I25" s="121"/>
      <c r="J25" s="121"/>
      <c r="K25" s="121"/>
      <c r="L25" s="121"/>
      <c r="M25" s="121"/>
      <c r="N25" s="121"/>
      <c r="O25" s="121"/>
      <c r="P25" s="121"/>
    </row>
    <row r="26" spans="1:16" s="3" customFormat="1" ht="24" customHeight="1" x14ac:dyDescent="0.2">
      <c r="A26" s="119"/>
      <c r="B26" s="119"/>
      <c r="C26" s="119"/>
      <c r="D26" s="109"/>
      <c r="E26" s="109"/>
      <c r="F26" s="112"/>
      <c r="G26" s="113" t="s">
        <v>86</v>
      </c>
      <c r="H26" s="113"/>
      <c r="I26" s="5" t="s">
        <v>73</v>
      </c>
      <c r="J26" s="5">
        <v>24</v>
      </c>
      <c r="K26" s="5">
        <v>24</v>
      </c>
      <c r="L26" s="43">
        <v>5</v>
      </c>
      <c r="M26" s="38">
        <f t="shared" ref="M26:M27" si="5">K26/J26*100</f>
        <v>100</v>
      </c>
      <c r="N26" s="6"/>
      <c r="O26" s="107" t="s">
        <v>14</v>
      </c>
      <c r="P26" s="107"/>
    </row>
    <row r="27" spans="1:16" s="3" customFormat="1" ht="29.25" customHeight="1" x14ac:dyDescent="0.2">
      <c r="A27" s="119"/>
      <c r="B27" s="119"/>
      <c r="C27" s="119"/>
      <c r="D27" s="109"/>
      <c r="E27" s="109"/>
      <c r="F27" s="112"/>
      <c r="G27" s="113" t="s">
        <v>87</v>
      </c>
      <c r="H27" s="113"/>
      <c r="I27" s="5" t="s">
        <v>75</v>
      </c>
      <c r="J27" s="5">
        <v>90</v>
      </c>
      <c r="K27" s="5">
        <v>90</v>
      </c>
      <c r="L27" s="43">
        <v>5</v>
      </c>
      <c r="M27" s="38">
        <f t="shared" si="5"/>
        <v>100</v>
      </c>
      <c r="N27" s="6"/>
      <c r="O27" s="107"/>
      <c r="P27" s="107"/>
    </row>
    <row r="28" spans="1:16" s="3" customFormat="1" ht="16.5" customHeight="1" x14ac:dyDescent="0.2">
      <c r="A28" s="119"/>
      <c r="B28" s="119"/>
      <c r="C28" s="119"/>
      <c r="D28" s="109"/>
      <c r="E28" s="109"/>
      <c r="F28" s="112"/>
      <c r="G28" s="117" t="s">
        <v>88</v>
      </c>
      <c r="H28" s="117"/>
      <c r="I28" s="117"/>
      <c r="J28" s="117"/>
      <c r="K28" s="117"/>
      <c r="L28" s="117"/>
      <c r="M28" s="117"/>
      <c r="N28" s="117"/>
      <c r="O28" s="117"/>
      <c r="P28" s="117"/>
    </row>
    <row r="29" spans="1:16" s="3" customFormat="1" ht="15" customHeight="1" x14ac:dyDescent="0.2">
      <c r="A29" s="119"/>
      <c r="B29" s="119"/>
      <c r="C29" s="119"/>
      <c r="D29" s="109"/>
      <c r="E29" s="109"/>
      <c r="F29" s="112"/>
      <c r="G29" s="113" t="s">
        <v>86</v>
      </c>
      <c r="H29" s="113"/>
      <c r="I29" s="5" t="s">
        <v>73</v>
      </c>
      <c r="J29" s="5">
        <v>5</v>
      </c>
      <c r="K29" s="5">
        <v>5</v>
      </c>
      <c r="L29" s="43">
        <v>5</v>
      </c>
      <c r="M29" s="38">
        <f t="shared" ref="M29:M30" si="6">K29/J29*100</f>
        <v>100</v>
      </c>
      <c r="N29" s="7"/>
      <c r="O29" s="107" t="s">
        <v>14</v>
      </c>
      <c r="P29" s="107"/>
    </row>
    <row r="30" spans="1:16" s="3" customFormat="1" ht="35.25" customHeight="1" x14ac:dyDescent="0.2">
      <c r="A30" s="119"/>
      <c r="B30" s="119"/>
      <c r="C30" s="119"/>
      <c r="D30" s="109"/>
      <c r="E30" s="109"/>
      <c r="F30" s="112"/>
      <c r="G30" s="113" t="s">
        <v>87</v>
      </c>
      <c r="H30" s="113"/>
      <c r="I30" s="5" t="s">
        <v>75</v>
      </c>
      <c r="J30" s="5">
        <v>85</v>
      </c>
      <c r="K30" s="5">
        <v>85</v>
      </c>
      <c r="L30" s="43">
        <v>5</v>
      </c>
      <c r="M30" s="38">
        <f t="shared" si="6"/>
        <v>100</v>
      </c>
      <c r="N30" s="6"/>
      <c r="O30" s="107"/>
      <c r="P30" s="107"/>
    </row>
    <row r="31" spans="1:16" s="3" customFormat="1" x14ac:dyDescent="0.2">
      <c r="A31" s="66" t="s">
        <v>89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8"/>
    </row>
    <row r="32" spans="1:16" s="3" customFormat="1" ht="21" customHeight="1" x14ac:dyDescent="0.2">
      <c r="A32" s="107" t="s">
        <v>90</v>
      </c>
      <c r="B32" s="107"/>
      <c r="C32" s="107"/>
      <c r="D32" s="120">
        <v>25569954.359999999</v>
      </c>
      <c r="E32" s="120">
        <v>6820151.4100000001</v>
      </c>
      <c r="F32" s="111">
        <f>E32/D32*100</f>
        <v>26.672520857796322</v>
      </c>
      <c r="G32" s="113" t="s">
        <v>72</v>
      </c>
      <c r="H32" s="113"/>
      <c r="I32" s="5" t="s">
        <v>73</v>
      </c>
      <c r="J32" s="5">
        <v>126</v>
      </c>
      <c r="K32" s="5">
        <v>126</v>
      </c>
      <c r="L32" s="43">
        <v>5</v>
      </c>
      <c r="M32" s="47">
        <f t="shared" ref="M32:M33" si="7">K32/J32*100</f>
        <v>100</v>
      </c>
      <c r="N32" s="6"/>
      <c r="O32" s="107" t="s">
        <v>14</v>
      </c>
      <c r="P32" s="107"/>
    </row>
    <row r="33" spans="1:16" s="3" customFormat="1" ht="31.5" customHeight="1" x14ac:dyDescent="0.2">
      <c r="A33" s="107"/>
      <c r="B33" s="107"/>
      <c r="C33" s="107"/>
      <c r="D33" s="109"/>
      <c r="E33" s="109"/>
      <c r="F33" s="112"/>
      <c r="G33" s="113" t="s">
        <v>74</v>
      </c>
      <c r="H33" s="113"/>
      <c r="I33" s="5" t="s">
        <v>75</v>
      </c>
      <c r="J33" s="8">
        <v>95</v>
      </c>
      <c r="K33" s="5">
        <v>95</v>
      </c>
      <c r="L33" s="43">
        <f t="shared" ref="L33" si="8">J33*5/100</f>
        <v>4.75</v>
      </c>
      <c r="M33" s="38">
        <f t="shared" si="7"/>
        <v>100</v>
      </c>
      <c r="N33" s="6"/>
      <c r="O33" s="107"/>
      <c r="P33" s="107"/>
    </row>
    <row r="34" spans="1:16" s="3" customFormat="1" x14ac:dyDescent="0.2">
      <c r="A34" s="119"/>
      <c r="B34" s="119"/>
      <c r="C34" s="119"/>
      <c r="D34" s="109"/>
      <c r="E34" s="109"/>
      <c r="F34" s="112"/>
      <c r="G34" s="117" t="s">
        <v>91</v>
      </c>
      <c r="H34" s="117"/>
      <c r="I34" s="117"/>
      <c r="J34" s="117"/>
      <c r="K34" s="117"/>
      <c r="L34" s="117"/>
      <c r="M34" s="117"/>
      <c r="N34" s="117"/>
      <c r="O34" s="117"/>
      <c r="P34" s="117"/>
    </row>
    <row r="35" spans="1:16" s="3" customFormat="1" ht="15" customHeight="1" x14ac:dyDescent="0.2">
      <c r="A35" s="119"/>
      <c r="B35" s="119"/>
      <c r="C35" s="119"/>
      <c r="D35" s="109"/>
      <c r="E35" s="109"/>
      <c r="F35" s="112"/>
      <c r="G35" s="113" t="s">
        <v>86</v>
      </c>
      <c r="H35" s="113"/>
      <c r="I35" s="5" t="s">
        <v>73</v>
      </c>
      <c r="J35" s="5">
        <v>27</v>
      </c>
      <c r="K35" s="5">
        <v>27</v>
      </c>
      <c r="L35" s="43">
        <v>5</v>
      </c>
      <c r="M35" s="38">
        <f t="shared" ref="M35:M36" si="9">K35/J35*100</f>
        <v>100</v>
      </c>
      <c r="N35" s="6"/>
      <c r="O35" s="107" t="s">
        <v>14</v>
      </c>
      <c r="P35" s="107"/>
    </row>
    <row r="36" spans="1:16" s="3" customFormat="1" ht="33" customHeight="1" x14ac:dyDescent="0.2">
      <c r="A36" s="119"/>
      <c r="B36" s="119"/>
      <c r="C36" s="119"/>
      <c r="D36" s="109"/>
      <c r="E36" s="109"/>
      <c r="F36" s="112"/>
      <c r="G36" s="113" t="s">
        <v>87</v>
      </c>
      <c r="H36" s="113"/>
      <c r="I36" s="5" t="s">
        <v>75</v>
      </c>
      <c r="J36" s="5">
        <v>94</v>
      </c>
      <c r="K36" s="5">
        <v>94</v>
      </c>
      <c r="L36" s="43">
        <v>5</v>
      </c>
      <c r="M36" s="38">
        <f t="shared" si="9"/>
        <v>100</v>
      </c>
      <c r="N36" s="6"/>
      <c r="O36" s="107"/>
      <c r="P36" s="107"/>
    </row>
    <row r="37" spans="1:16" s="3" customFormat="1" x14ac:dyDescent="0.2">
      <c r="A37" s="119"/>
      <c r="B37" s="119"/>
      <c r="C37" s="119"/>
      <c r="D37" s="109"/>
      <c r="E37" s="109"/>
      <c r="F37" s="112"/>
      <c r="G37" s="117" t="s">
        <v>92</v>
      </c>
      <c r="H37" s="117"/>
      <c r="I37" s="117"/>
      <c r="J37" s="117"/>
      <c r="K37" s="117"/>
      <c r="L37" s="117"/>
      <c r="M37" s="117"/>
      <c r="N37" s="117"/>
      <c r="O37" s="117"/>
      <c r="P37" s="117"/>
    </row>
    <row r="38" spans="1:16" s="3" customFormat="1" ht="41.25" customHeight="1" x14ac:dyDescent="0.2">
      <c r="A38" s="119"/>
      <c r="B38" s="119"/>
      <c r="C38" s="119"/>
      <c r="D38" s="109"/>
      <c r="E38" s="109"/>
      <c r="F38" s="112"/>
      <c r="G38" s="113" t="s">
        <v>86</v>
      </c>
      <c r="H38" s="113"/>
      <c r="I38" s="5" t="s">
        <v>73</v>
      </c>
      <c r="J38" s="5">
        <v>8</v>
      </c>
      <c r="K38" s="5">
        <v>8</v>
      </c>
      <c r="L38" s="43">
        <v>5</v>
      </c>
      <c r="M38" s="38">
        <f t="shared" ref="M38:M45" si="10">K38/J38*100</f>
        <v>100</v>
      </c>
      <c r="N38" s="6"/>
      <c r="O38" s="107" t="s">
        <v>14</v>
      </c>
      <c r="P38" s="107"/>
    </row>
    <row r="39" spans="1:16" s="3" customFormat="1" ht="33.75" customHeight="1" x14ac:dyDescent="0.2">
      <c r="A39" s="119"/>
      <c r="B39" s="119"/>
      <c r="C39" s="119"/>
      <c r="D39" s="109"/>
      <c r="E39" s="109"/>
      <c r="F39" s="112"/>
      <c r="G39" s="113" t="s">
        <v>87</v>
      </c>
      <c r="H39" s="113"/>
      <c r="I39" s="5" t="s">
        <v>75</v>
      </c>
      <c r="J39" s="5">
        <v>95</v>
      </c>
      <c r="K39" s="5">
        <v>95</v>
      </c>
      <c r="L39" s="43">
        <v>5</v>
      </c>
      <c r="M39" s="38">
        <f t="shared" si="10"/>
        <v>100</v>
      </c>
      <c r="N39" s="6"/>
      <c r="O39" s="107"/>
      <c r="P39" s="107"/>
    </row>
    <row r="40" spans="1:16" s="3" customFormat="1" ht="15" customHeight="1" x14ac:dyDescent="0.2">
      <c r="A40" s="66" t="s">
        <v>93</v>
      </c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8"/>
    </row>
    <row r="41" spans="1:16" s="3" customFormat="1" ht="22.5" customHeight="1" x14ac:dyDescent="0.2">
      <c r="A41" s="53" t="s">
        <v>84</v>
      </c>
      <c r="B41" s="54"/>
      <c r="C41" s="55"/>
      <c r="D41" s="128">
        <v>25815488.43</v>
      </c>
      <c r="E41" s="129">
        <v>6851750.0499999998</v>
      </c>
      <c r="F41" s="101">
        <f>E41/D41*100</f>
        <v>26.541237321846019</v>
      </c>
      <c r="G41" s="113" t="s">
        <v>72</v>
      </c>
      <c r="H41" s="113"/>
      <c r="I41" s="5" t="s">
        <v>73</v>
      </c>
      <c r="J41" s="5">
        <v>152</v>
      </c>
      <c r="K41" s="5">
        <v>152</v>
      </c>
      <c r="L41" s="43">
        <v>5</v>
      </c>
      <c r="M41" s="38">
        <f t="shared" si="10"/>
        <v>100</v>
      </c>
      <c r="N41" s="6"/>
      <c r="O41" s="107" t="s">
        <v>14</v>
      </c>
      <c r="P41" s="107"/>
    </row>
    <row r="42" spans="1:16" s="3" customFormat="1" ht="29.25" customHeight="1" x14ac:dyDescent="0.2">
      <c r="A42" s="94"/>
      <c r="B42" s="95"/>
      <c r="C42" s="96"/>
      <c r="D42" s="98"/>
      <c r="E42" s="130"/>
      <c r="F42" s="102"/>
      <c r="G42" s="113" t="s">
        <v>74</v>
      </c>
      <c r="H42" s="113"/>
      <c r="I42" s="5" t="s">
        <v>75</v>
      </c>
      <c r="J42" s="5">
        <v>75</v>
      </c>
      <c r="K42" s="5">
        <v>75</v>
      </c>
      <c r="L42" s="43">
        <v>5</v>
      </c>
      <c r="M42" s="38">
        <f t="shared" si="10"/>
        <v>100</v>
      </c>
      <c r="N42" s="6"/>
      <c r="O42" s="107"/>
      <c r="P42" s="107"/>
    </row>
    <row r="43" spans="1:16" s="3" customFormat="1" ht="16.5" customHeight="1" x14ac:dyDescent="0.2">
      <c r="A43" s="122"/>
      <c r="B43" s="123"/>
      <c r="C43" s="124"/>
      <c r="D43" s="98"/>
      <c r="E43" s="130"/>
      <c r="F43" s="102"/>
      <c r="G43" s="132" t="s">
        <v>94</v>
      </c>
      <c r="H43" s="132"/>
      <c r="I43" s="132"/>
      <c r="J43" s="132"/>
      <c r="K43" s="132"/>
      <c r="L43" s="132"/>
      <c r="M43" s="132"/>
      <c r="N43" s="132"/>
      <c r="O43" s="132"/>
      <c r="P43" s="132"/>
    </row>
    <row r="44" spans="1:16" s="3" customFormat="1" ht="20.25" customHeight="1" x14ac:dyDescent="0.2">
      <c r="A44" s="122"/>
      <c r="B44" s="123"/>
      <c r="C44" s="124"/>
      <c r="D44" s="98"/>
      <c r="E44" s="130"/>
      <c r="F44" s="102"/>
      <c r="G44" s="113" t="s">
        <v>86</v>
      </c>
      <c r="H44" s="113"/>
      <c r="I44" s="5" t="s">
        <v>73</v>
      </c>
      <c r="J44" s="5">
        <v>71</v>
      </c>
      <c r="K44" s="5">
        <v>71</v>
      </c>
      <c r="L44" s="43">
        <v>5</v>
      </c>
      <c r="M44" s="9">
        <f t="shared" si="10"/>
        <v>100</v>
      </c>
      <c r="N44" s="6"/>
      <c r="O44" s="107" t="s">
        <v>14</v>
      </c>
      <c r="P44" s="107"/>
    </row>
    <row r="45" spans="1:16" s="3" customFormat="1" ht="30" customHeight="1" x14ac:dyDescent="0.2">
      <c r="A45" s="125"/>
      <c r="B45" s="126"/>
      <c r="C45" s="127"/>
      <c r="D45" s="114"/>
      <c r="E45" s="131"/>
      <c r="F45" s="116"/>
      <c r="G45" s="113" t="s">
        <v>87</v>
      </c>
      <c r="H45" s="113"/>
      <c r="I45" s="5" t="s">
        <v>75</v>
      </c>
      <c r="J45" s="5">
        <v>85</v>
      </c>
      <c r="K45" s="5">
        <v>85</v>
      </c>
      <c r="L45" s="43">
        <v>5</v>
      </c>
      <c r="M45" s="9">
        <f t="shared" si="10"/>
        <v>100</v>
      </c>
      <c r="N45" s="6"/>
      <c r="O45" s="107"/>
      <c r="P45" s="107"/>
    </row>
    <row r="46" spans="1:16" s="3" customFormat="1" ht="17.45" customHeight="1" x14ac:dyDescent="0.2">
      <c r="A46" s="106" t="s">
        <v>95</v>
      </c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</row>
    <row r="47" spans="1:16" s="3" customFormat="1" ht="23.25" customHeight="1" x14ac:dyDescent="0.2">
      <c r="A47" s="107" t="s">
        <v>96</v>
      </c>
      <c r="B47" s="107"/>
      <c r="C47" s="107"/>
      <c r="D47" s="120">
        <v>33886651.5</v>
      </c>
      <c r="E47" s="120">
        <v>8680141.0500000007</v>
      </c>
      <c r="F47" s="111">
        <f>E47/D47*100</f>
        <v>25.615222117771065</v>
      </c>
      <c r="G47" s="113" t="s">
        <v>72</v>
      </c>
      <c r="H47" s="113"/>
      <c r="I47" s="5" t="s">
        <v>73</v>
      </c>
      <c r="J47" s="5">
        <v>244</v>
      </c>
      <c r="K47" s="5">
        <v>244</v>
      </c>
      <c r="L47" s="43">
        <v>5</v>
      </c>
      <c r="M47" s="38">
        <f t="shared" ref="M47:M48" si="11">K47/J47*100</f>
        <v>100</v>
      </c>
      <c r="N47" s="6"/>
      <c r="O47" s="107" t="s">
        <v>14</v>
      </c>
      <c r="P47" s="107"/>
    </row>
    <row r="48" spans="1:16" s="3" customFormat="1" ht="27.75" customHeight="1" x14ac:dyDescent="0.2">
      <c r="A48" s="107"/>
      <c r="B48" s="107"/>
      <c r="C48" s="107"/>
      <c r="D48" s="109"/>
      <c r="E48" s="109"/>
      <c r="F48" s="112"/>
      <c r="G48" s="113" t="s">
        <v>74</v>
      </c>
      <c r="H48" s="113"/>
      <c r="I48" s="5" t="s">
        <v>75</v>
      </c>
      <c r="J48" s="5">
        <v>100</v>
      </c>
      <c r="K48" s="5">
        <v>100</v>
      </c>
      <c r="L48" s="43">
        <v>5</v>
      </c>
      <c r="M48" s="38">
        <f t="shared" si="11"/>
        <v>100</v>
      </c>
      <c r="N48" s="6"/>
      <c r="O48" s="107"/>
      <c r="P48" s="107"/>
    </row>
    <row r="49" spans="1:16" s="3" customFormat="1" x14ac:dyDescent="0.2">
      <c r="A49" s="119"/>
      <c r="B49" s="119"/>
      <c r="C49" s="119"/>
      <c r="D49" s="109"/>
      <c r="E49" s="109"/>
      <c r="F49" s="112"/>
      <c r="G49" s="117" t="s">
        <v>97</v>
      </c>
      <c r="H49" s="117"/>
      <c r="I49" s="117"/>
      <c r="J49" s="117"/>
      <c r="K49" s="117"/>
      <c r="L49" s="117"/>
      <c r="M49" s="117"/>
      <c r="N49" s="117"/>
      <c r="O49" s="117"/>
      <c r="P49" s="117"/>
    </row>
    <row r="50" spans="1:16" s="3" customFormat="1" ht="16.5" customHeight="1" x14ac:dyDescent="0.2">
      <c r="A50" s="119"/>
      <c r="B50" s="119"/>
      <c r="C50" s="119"/>
      <c r="D50" s="109"/>
      <c r="E50" s="109"/>
      <c r="F50" s="112"/>
      <c r="G50" s="113" t="s">
        <v>86</v>
      </c>
      <c r="H50" s="113"/>
      <c r="I50" s="5" t="s">
        <v>73</v>
      </c>
      <c r="J50" s="5">
        <v>70</v>
      </c>
      <c r="K50" s="5">
        <v>74</v>
      </c>
      <c r="L50" s="43">
        <v>5</v>
      </c>
      <c r="M50" s="38">
        <f t="shared" ref="M50:M51" si="12">K50/J50*100</f>
        <v>105.71428571428572</v>
      </c>
      <c r="N50" s="6"/>
      <c r="O50" s="107" t="s">
        <v>14</v>
      </c>
      <c r="P50" s="107"/>
    </row>
    <row r="51" spans="1:16" s="3" customFormat="1" ht="33.75" customHeight="1" x14ac:dyDescent="0.2">
      <c r="A51" s="119"/>
      <c r="B51" s="119"/>
      <c r="C51" s="119"/>
      <c r="D51" s="109"/>
      <c r="E51" s="109"/>
      <c r="F51" s="112"/>
      <c r="G51" s="113" t="s">
        <v>98</v>
      </c>
      <c r="H51" s="113"/>
      <c r="I51" s="5" t="s">
        <v>75</v>
      </c>
      <c r="J51" s="5">
        <v>98</v>
      </c>
      <c r="K51" s="5">
        <v>98</v>
      </c>
      <c r="L51" s="43">
        <v>5</v>
      </c>
      <c r="M51" s="38">
        <f t="shared" si="12"/>
        <v>100</v>
      </c>
      <c r="N51" s="6"/>
      <c r="O51" s="107"/>
      <c r="P51" s="107"/>
    </row>
    <row r="52" spans="1:16" s="3" customFormat="1" ht="15" customHeight="1" x14ac:dyDescent="0.2">
      <c r="A52" s="119"/>
      <c r="B52" s="119"/>
      <c r="C52" s="119"/>
      <c r="D52" s="109"/>
      <c r="E52" s="109"/>
      <c r="F52" s="112"/>
      <c r="G52" s="117" t="s">
        <v>99</v>
      </c>
      <c r="H52" s="117"/>
      <c r="I52" s="117"/>
      <c r="J52" s="117"/>
      <c r="K52" s="117"/>
      <c r="L52" s="117"/>
      <c r="M52" s="117"/>
      <c r="N52" s="117"/>
      <c r="O52" s="117"/>
      <c r="P52" s="117"/>
    </row>
    <row r="53" spans="1:16" s="3" customFormat="1" ht="23.25" customHeight="1" x14ac:dyDescent="0.2">
      <c r="A53" s="119"/>
      <c r="B53" s="119"/>
      <c r="C53" s="119"/>
      <c r="D53" s="109"/>
      <c r="E53" s="109"/>
      <c r="F53" s="112"/>
      <c r="G53" s="113" t="s">
        <v>86</v>
      </c>
      <c r="H53" s="113"/>
      <c r="I53" s="5" t="s">
        <v>73</v>
      </c>
      <c r="J53" s="5">
        <v>24</v>
      </c>
      <c r="K53" s="5">
        <v>23</v>
      </c>
      <c r="L53" s="43">
        <v>5</v>
      </c>
      <c r="M53" s="38">
        <f t="shared" ref="M53:M54" si="13">K53/J53*100</f>
        <v>95.833333333333343</v>
      </c>
      <c r="N53" s="6"/>
      <c r="O53" s="107" t="s">
        <v>14</v>
      </c>
      <c r="P53" s="107"/>
    </row>
    <row r="54" spans="1:16" s="3" customFormat="1" ht="34.5" customHeight="1" x14ac:dyDescent="0.2">
      <c r="A54" s="119"/>
      <c r="B54" s="119"/>
      <c r="C54" s="119"/>
      <c r="D54" s="109"/>
      <c r="E54" s="109"/>
      <c r="F54" s="112"/>
      <c r="G54" s="113" t="s">
        <v>87</v>
      </c>
      <c r="H54" s="113"/>
      <c r="I54" s="5" t="s">
        <v>75</v>
      </c>
      <c r="J54" s="5">
        <v>98</v>
      </c>
      <c r="K54" s="5">
        <v>98</v>
      </c>
      <c r="L54" s="43">
        <v>5</v>
      </c>
      <c r="M54" s="38">
        <f t="shared" si="13"/>
        <v>100</v>
      </c>
      <c r="N54" s="6"/>
      <c r="O54" s="107"/>
      <c r="P54" s="107"/>
    </row>
    <row r="55" spans="1:16" s="3" customFormat="1" x14ac:dyDescent="0.2">
      <c r="A55" s="106" t="s">
        <v>100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</row>
    <row r="56" spans="1:16" s="3" customFormat="1" ht="23.25" customHeight="1" x14ac:dyDescent="0.2">
      <c r="A56" s="107" t="s">
        <v>101</v>
      </c>
      <c r="B56" s="107"/>
      <c r="C56" s="107"/>
      <c r="D56" s="120">
        <v>32779656.809999999</v>
      </c>
      <c r="E56" s="120">
        <v>8361812.3499999996</v>
      </c>
      <c r="F56" s="111">
        <f>E56/D56*100</f>
        <v>25.509151601151252</v>
      </c>
      <c r="G56" s="113" t="s">
        <v>72</v>
      </c>
      <c r="H56" s="113"/>
      <c r="I56" s="5" t="s">
        <v>73</v>
      </c>
      <c r="J56" s="5">
        <v>190</v>
      </c>
      <c r="K56" s="5">
        <v>190</v>
      </c>
      <c r="L56" s="43">
        <v>5</v>
      </c>
      <c r="M56" s="38">
        <v>100</v>
      </c>
      <c r="N56" s="6"/>
      <c r="O56" s="107" t="s">
        <v>14</v>
      </c>
      <c r="P56" s="107"/>
    </row>
    <row r="57" spans="1:16" s="3" customFormat="1" ht="29.25" customHeight="1" x14ac:dyDescent="0.2">
      <c r="A57" s="107"/>
      <c r="B57" s="107"/>
      <c r="C57" s="107"/>
      <c r="D57" s="109"/>
      <c r="E57" s="109"/>
      <c r="F57" s="112"/>
      <c r="G57" s="113" t="s">
        <v>74</v>
      </c>
      <c r="H57" s="113"/>
      <c r="I57" s="5" t="s">
        <v>75</v>
      </c>
      <c r="J57" s="5">
        <v>99</v>
      </c>
      <c r="K57" s="5">
        <v>99</v>
      </c>
      <c r="L57" s="43">
        <v>5</v>
      </c>
      <c r="M57" s="38">
        <f t="shared" ref="M57" si="14">K57/J57*100</f>
        <v>100</v>
      </c>
      <c r="N57" s="6"/>
      <c r="O57" s="107"/>
      <c r="P57" s="107"/>
    </row>
    <row r="58" spans="1:16" s="3" customFormat="1" ht="15" customHeight="1" x14ac:dyDescent="0.2">
      <c r="A58" s="119"/>
      <c r="B58" s="119"/>
      <c r="C58" s="119"/>
      <c r="D58" s="109"/>
      <c r="E58" s="109"/>
      <c r="F58" s="112"/>
      <c r="G58" s="134" t="s">
        <v>102</v>
      </c>
      <c r="H58" s="135"/>
      <c r="I58" s="135"/>
      <c r="J58" s="135"/>
      <c r="K58" s="135"/>
      <c r="L58" s="135"/>
      <c r="M58" s="135"/>
      <c r="N58" s="135"/>
      <c r="O58" s="135"/>
      <c r="P58" s="135"/>
    </row>
    <row r="59" spans="1:16" s="3" customFormat="1" ht="23.25" customHeight="1" x14ac:dyDescent="0.2">
      <c r="A59" s="119"/>
      <c r="B59" s="119"/>
      <c r="C59" s="119"/>
      <c r="D59" s="109"/>
      <c r="E59" s="109"/>
      <c r="F59" s="112"/>
      <c r="G59" s="113" t="s">
        <v>103</v>
      </c>
      <c r="H59" s="113"/>
      <c r="I59" s="5" t="s">
        <v>73</v>
      </c>
      <c r="J59" s="5">
        <v>30</v>
      </c>
      <c r="K59" s="5">
        <v>30</v>
      </c>
      <c r="L59" s="43">
        <v>5</v>
      </c>
      <c r="M59" s="38">
        <f t="shared" ref="M59:M60" si="15">K59/J59*100</f>
        <v>100</v>
      </c>
      <c r="N59" s="10"/>
      <c r="O59" s="94" t="s">
        <v>14</v>
      </c>
      <c r="P59" s="96"/>
    </row>
    <row r="60" spans="1:16" s="3" customFormat="1" ht="30" customHeight="1" x14ac:dyDescent="0.2">
      <c r="A60" s="119"/>
      <c r="B60" s="119"/>
      <c r="C60" s="119"/>
      <c r="D60" s="109"/>
      <c r="E60" s="109"/>
      <c r="F60" s="112"/>
      <c r="G60" s="113" t="s">
        <v>87</v>
      </c>
      <c r="H60" s="113"/>
      <c r="I60" s="5" t="s">
        <v>75</v>
      </c>
      <c r="J60" s="5">
        <v>99</v>
      </c>
      <c r="K60" s="5">
        <v>99</v>
      </c>
      <c r="L60" s="43">
        <v>5</v>
      </c>
      <c r="M60" s="38">
        <f t="shared" si="15"/>
        <v>100</v>
      </c>
      <c r="N60" s="6"/>
      <c r="O60" s="94"/>
      <c r="P60" s="96"/>
    </row>
    <row r="61" spans="1:16" s="3" customFormat="1" ht="15" customHeight="1" x14ac:dyDescent="0.2">
      <c r="A61" s="119"/>
      <c r="B61" s="119"/>
      <c r="C61" s="119"/>
      <c r="D61" s="109"/>
      <c r="E61" s="109"/>
      <c r="F61" s="112"/>
      <c r="G61" s="133" t="s">
        <v>104</v>
      </c>
      <c r="H61" s="133"/>
      <c r="I61" s="133"/>
      <c r="J61" s="133"/>
      <c r="K61" s="133"/>
      <c r="L61" s="133"/>
      <c r="M61" s="133"/>
      <c r="N61" s="133"/>
      <c r="O61" s="133"/>
      <c r="P61" s="133"/>
    </row>
    <row r="62" spans="1:16" s="3" customFormat="1" ht="18" customHeight="1" x14ac:dyDescent="0.2">
      <c r="A62" s="119"/>
      <c r="B62" s="119"/>
      <c r="C62" s="119"/>
      <c r="D62" s="109"/>
      <c r="E62" s="109"/>
      <c r="F62" s="112"/>
      <c r="G62" s="113" t="s">
        <v>86</v>
      </c>
      <c r="H62" s="113"/>
      <c r="I62" s="5" t="s">
        <v>73</v>
      </c>
      <c r="J62" s="5">
        <v>79</v>
      </c>
      <c r="K62" s="5">
        <v>81</v>
      </c>
      <c r="L62" s="43">
        <v>5</v>
      </c>
      <c r="M62" s="38">
        <f t="shared" ref="M62:M63" si="16">K62/J62*100</f>
        <v>102.53164556962024</v>
      </c>
      <c r="N62" s="6"/>
      <c r="O62" s="107" t="s">
        <v>14</v>
      </c>
      <c r="P62" s="107"/>
    </row>
    <row r="63" spans="1:16" s="3" customFormat="1" ht="36.75" customHeight="1" x14ac:dyDescent="0.2">
      <c r="A63" s="119"/>
      <c r="B63" s="119"/>
      <c r="C63" s="119"/>
      <c r="D63" s="109"/>
      <c r="E63" s="109"/>
      <c r="F63" s="112"/>
      <c r="G63" s="113" t="s">
        <v>87</v>
      </c>
      <c r="H63" s="113"/>
      <c r="I63" s="5" t="s">
        <v>75</v>
      </c>
      <c r="J63" s="5">
        <v>99</v>
      </c>
      <c r="K63" s="5">
        <v>99</v>
      </c>
      <c r="L63" s="43">
        <v>5</v>
      </c>
      <c r="M63" s="38">
        <f t="shared" si="16"/>
        <v>100</v>
      </c>
      <c r="N63" s="6"/>
      <c r="O63" s="107"/>
      <c r="P63" s="107"/>
    </row>
    <row r="64" spans="1:16" s="3" customFormat="1" ht="13.9" customHeight="1" x14ac:dyDescent="0.2">
      <c r="A64" s="106" t="s">
        <v>105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</row>
    <row r="65" spans="1:16" s="3" customFormat="1" ht="23.25" customHeight="1" x14ac:dyDescent="0.2">
      <c r="A65" s="107" t="s">
        <v>106</v>
      </c>
      <c r="B65" s="107"/>
      <c r="C65" s="107"/>
      <c r="D65" s="108">
        <v>14527785.4</v>
      </c>
      <c r="E65" s="108">
        <v>3340768.94</v>
      </c>
      <c r="F65" s="111">
        <f>E65/D65*100</f>
        <v>22.995720600333204</v>
      </c>
      <c r="G65" s="113" t="s">
        <v>72</v>
      </c>
      <c r="H65" s="113"/>
      <c r="I65" s="5" t="s">
        <v>73</v>
      </c>
      <c r="J65" s="5">
        <v>66</v>
      </c>
      <c r="K65" s="5">
        <v>66</v>
      </c>
      <c r="L65" s="43">
        <v>5</v>
      </c>
      <c r="M65" s="38">
        <f t="shared" ref="M65:M66" si="17">K65/J65*100</f>
        <v>100</v>
      </c>
      <c r="N65" s="6"/>
      <c r="O65" s="107" t="s">
        <v>14</v>
      </c>
      <c r="P65" s="107"/>
    </row>
    <row r="66" spans="1:16" s="3" customFormat="1" ht="29.25" customHeight="1" x14ac:dyDescent="0.2">
      <c r="A66" s="107"/>
      <c r="B66" s="107"/>
      <c r="C66" s="107"/>
      <c r="D66" s="109"/>
      <c r="E66" s="110"/>
      <c r="F66" s="112"/>
      <c r="G66" s="113" t="s">
        <v>74</v>
      </c>
      <c r="H66" s="113"/>
      <c r="I66" s="5" t="s">
        <v>75</v>
      </c>
      <c r="J66" s="5">
        <v>96</v>
      </c>
      <c r="K66" s="5">
        <v>96</v>
      </c>
      <c r="L66" s="43">
        <v>5</v>
      </c>
      <c r="M66" s="38">
        <f t="shared" si="17"/>
        <v>100</v>
      </c>
      <c r="N66" s="6"/>
      <c r="O66" s="107"/>
      <c r="P66" s="107"/>
    </row>
    <row r="67" spans="1:16" s="3" customFormat="1" ht="13.9" customHeight="1" x14ac:dyDescent="0.2">
      <c r="A67" s="136"/>
      <c r="B67" s="136"/>
      <c r="C67" s="136"/>
      <c r="D67" s="109"/>
      <c r="E67" s="110"/>
      <c r="F67" s="112"/>
      <c r="G67" s="134" t="s">
        <v>107</v>
      </c>
      <c r="H67" s="135"/>
      <c r="I67" s="135"/>
      <c r="J67" s="135"/>
      <c r="K67" s="135"/>
      <c r="L67" s="135"/>
      <c r="M67" s="135"/>
      <c r="N67" s="135"/>
      <c r="O67" s="135"/>
      <c r="P67" s="135"/>
    </row>
    <row r="68" spans="1:16" s="3" customFormat="1" ht="21.75" customHeight="1" x14ac:dyDescent="0.2">
      <c r="A68" s="136"/>
      <c r="B68" s="136"/>
      <c r="C68" s="136"/>
      <c r="D68" s="109"/>
      <c r="E68" s="110"/>
      <c r="F68" s="112"/>
      <c r="G68" s="113" t="s">
        <v>108</v>
      </c>
      <c r="H68" s="113"/>
      <c r="I68" s="5" t="s">
        <v>73</v>
      </c>
      <c r="J68" s="5">
        <v>18</v>
      </c>
      <c r="K68" s="5">
        <v>18</v>
      </c>
      <c r="L68" s="43">
        <v>5</v>
      </c>
      <c r="M68" s="38">
        <f>K68/J68*100</f>
        <v>100</v>
      </c>
      <c r="N68" s="6"/>
      <c r="O68" s="107" t="s">
        <v>14</v>
      </c>
      <c r="P68" s="107"/>
    </row>
    <row r="69" spans="1:16" s="3" customFormat="1" ht="36" customHeight="1" x14ac:dyDescent="0.2">
      <c r="A69" s="136"/>
      <c r="B69" s="136"/>
      <c r="C69" s="136"/>
      <c r="D69" s="109"/>
      <c r="E69" s="110"/>
      <c r="F69" s="112"/>
      <c r="G69" s="113" t="s">
        <v>87</v>
      </c>
      <c r="H69" s="113"/>
      <c r="I69" s="5" t="s">
        <v>75</v>
      </c>
      <c r="J69" s="5">
        <v>95</v>
      </c>
      <c r="K69" s="5">
        <v>95</v>
      </c>
      <c r="L69" s="43">
        <v>5</v>
      </c>
      <c r="M69" s="38">
        <f>K69/J69*100</f>
        <v>100</v>
      </c>
      <c r="N69" s="6"/>
      <c r="O69" s="107"/>
      <c r="P69" s="107"/>
    </row>
    <row r="70" spans="1:16" s="3" customFormat="1" ht="16.5" customHeight="1" x14ac:dyDescent="0.2">
      <c r="A70" s="66" t="s">
        <v>109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8"/>
    </row>
    <row r="71" spans="1:16" s="3" customFormat="1" ht="23.25" customHeight="1" x14ac:dyDescent="0.2">
      <c r="A71" s="107" t="s">
        <v>84</v>
      </c>
      <c r="B71" s="107"/>
      <c r="C71" s="107"/>
      <c r="D71" s="120">
        <v>23259964.460000001</v>
      </c>
      <c r="E71" s="120">
        <v>5795054.6399999997</v>
      </c>
      <c r="F71" s="111">
        <f>E71/D71*100</f>
        <v>24.914288454592075</v>
      </c>
      <c r="G71" s="113" t="s">
        <v>72</v>
      </c>
      <c r="H71" s="113"/>
      <c r="I71" s="5" t="s">
        <v>73</v>
      </c>
      <c r="J71" s="5">
        <v>135</v>
      </c>
      <c r="K71" s="5">
        <v>133</v>
      </c>
      <c r="L71" s="43">
        <v>5</v>
      </c>
      <c r="M71" s="38">
        <f t="shared" ref="M71:M72" si="18">K71/J71*100</f>
        <v>98.518518518518519</v>
      </c>
      <c r="N71" s="6"/>
      <c r="O71" s="107" t="s">
        <v>14</v>
      </c>
      <c r="P71" s="107"/>
    </row>
    <row r="72" spans="1:16" s="3" customFormat="1" ht="32.25" customHeight="1" x14ac:dyDescent="0.2">
      <c r="A72" s="107"/>
      <c r="B72" s="107"/>
      <c r="C72" s="107"/>
      <c r="D72" s="109"/>
      <c r="E72" s="109"/>
      <c r="F72" s="112"/>
      <c r="G72" s="113" t="s">
        <v>74</v>
      </c>
      <c r="H72" s="113"/>
      <c r="I72" s="5" t="s">
        <v>75</v>
      </c>
      <c r="J72" s="5">
        <v>90</v>
      </c>
      <c r="K72" s="5">
        <v>90</v>
      </c>
      <c r="L72" s="43">
        <v>5</v>
      </c>
      <c r="M72" s="38">
        <f t="shared" si="18"/>
        <v>100</v>
      </c>
      <c r="N72" s="6"/>
      <c r="O72" s="107"/>
      <c r="P72" s="107"/>
    </row>
    <row r="73" spans="1:16" s="3" customFormat="1" ht="16.5" customHeight="1" x14ac:dyDescent="0.2">
      <c r="A73" s="119"/>
      <c r="B73" s="119"/>
      <c r="C73" s="119"/>
      <c r="D73" s="109"/>
      <c r="E73" s="109"/>
      <c r="F73" s="112"/>
      <c r="G73" s="117" t="s">
        <v>110</v>
      </c>
      <c r="H73" s="117"/>
      <c r="I73" s="117"/>
      <c r="J73" s="117"/>
      <c r="K73" s="117"/>
      <c r="L73" s="117"/>
      <c r="M73" s="117"/>
      <c r="N73" s="117"/>
      <c r="O73" s="117"/>
      <c r="P73" s="117"/>
    </row>
    <row r="74" spans="1:16" s="3" customFormat="1" ht="42.75" customHeight="1" x14ac:dyDescent="0.2">
      <c r="A74" s="119"/>
      <c r="B74" s="119"/>
      <c r="C74" s="119"/>
      <c r="D74" s="109"/>
      <c r="E74" s="109"/>
      <c r="F74" s="112"/>
      <c r="G74" s="113" t="s">
        <v>86</v>
      </c>
      <c r="H74" s="113"/>
      <c r="I74" s="5" t="s">
        <v>73</v>
      </c>
      <c r="J74" s="5">
        <v>45</v>
      </c>
      <c r="K74" s="5">
        <v>45</v>
      </c>
      <c r="L74" s="43">
        <v>5</v>
      </c>
      <c r="M74" s="38">
        <f t="shared" ref="M74:M75" si="19">K74/J74*100</f>
        <v>100</v>
      </c>
      <c r="N74" s="6"/>
      <c r="O74" s="107" t="s">
        <v>14</v>
      </c>
      <c r="P74" s="107"/>
    </row>
    <row r="75" spans="1:16" s="3" customFormat="1" ht="34.5" customHeight="1" x14ac:dyDescent="0.2">
      <c r="A75" s="119"/>
      <c r="B75" s="119"/>
      <c r="C75" s="119"/>
      <c r="D75" s="109"/>
      <c r="E75" s="109"/>
      <c r="F75" s="112"/>
      <c r="G75" s="113" t="s">
        <v>87</v>
      </c>
      <c r="H75" s="113"/>
      <c r="I75" s="5" t="s">
        <v>75</v>
      </c>
      <c r="J75" s="5">
        <v>98</v>
      </c>
      <c r="K75" s="5">
        <v>98</v>
      </c>
      <c r="L75" s="43">
        <v>5</v>
      </c>
      <c r="M75" s="38">
        <f t="shared" si="19"/>
        <v>100</v>
      </c>
      <c r="N75" s="6"/>
      <c r="O75" s="107"/>
      <c r="P75" s="107"/>
    </row>
    <row r="76" spans="1:16" s="3" customFormat="1" x14ac:dyDescent="0.2">
      <c r="A76" s="66" t="s">
        <v>111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8"/>
    </row>
    <row r="77" spans="1:16" s="3" customFormat="1" ht="20.25" customHeight="1" x14ac:dyDescent="0.2">
      <c r="A77" s="53" t="s">
        <v>112</v>
      </c>
      <c r="B77" s="54"/>
      <c r="C77" s="55"/>
      <c r="D77" s="97">
        <v>20831118.350000001</v>
      </c>
      <c r="E77" s="99">
        <v>5024758.84</v>
      </c>
      <c r="F77" s="101">
        <f>E77/D77*100</f>
        <v>24.121407000695186</v>
      </c>
      <c r="G77" s="103" t="s">
        <v>72</v>
      </c>
      <c r="H77" s="104"/>
      <c r="I77" s="5" t="s">
        <v>73</v>
      </c>
      <c r="J77" s="5">
        <v>112</v>
      </c>
      <c r="K77" s="5">
        <v>117</v>
      </c>
      <c r="L77" s="43">
        <v>5</v>
      </c>
      <c r="M77" s="38">
        <f t="shared" ref="M77:M78" si="20">K77/J77*100</f>
        <v>104.46428571428572</v>
      </c>
      <c r="N77" s="6"/>
      <c r="O77" s="53" t="s">
        <v>14</v>
      </c>
      <c r="P77" s="55"/>
    </row>
    <row r="78" spans="1:16" s="3" customFormat="1" ht="29.25" customHeight="1" x14ac:dyDescent="0.2">
      <c r="A78" s="94"/>
      <c r="B78" s="95"/>
      <c r="C78" s="96"/>
      <c r="D78" s="98"/>
      <c r="E78" s="100"/>
      <c r="F78" s="102"/>
      <c r="G78" s="113" t="s">
        <v>74</v>
      </c>
      <c r="H78" s="113"/>
      <c r="I78" s="5" t="s">
        <v>75</v>
      </c>
      <c r="J78" s="5">
        <v>98</v>
      </c>
      <c r="K78" s="5">
        <v>98</v>
      </c>
      <c r="L78" s="43">
        <v>5</v>
      </c>
      <c r="M78" s="38">
        <f t="shared" si="20"/>
        <v>100</v>
      </c>
      <c r="N78" s="6"/>
      <c r="O78" s="56"/>
      <c r="P78" s="58"/>
    </row>
    <row r="79" spans="1:16" s="3" customFormat="1" ht="15" customHeight="1" x14ac:dyDescent="0.2">
      <c r="A79" s="140"/>
      <c r="B79" s="141"/>
      <c r="C79" s="142"/>
      <c r="D79" s="98"/>
      <c r="E79" s="100"/>
      <c r="F79" s="102"/>
      <c r="G79" s="137" t="s">
        <v>113</v>
      </c>
      <c r="H79" s="138"/>
      <c r="I79" s="138"/>
      <c r="J79" s="138"/>
      <c r="K79" s="138"/>
      <c r="L79" s="138"/>
      <c r="M79" s="138"/>
      <c r="N79" s="138"/>
      <c r="O79" s="138"/>
      <c r="P79" s="139"/>
    </row>
    <row r="80" spans="1:16" s="3" customFormat="1" ht="15" customHeight="1" x14ac:dyDescent="0.2">
      <c r="A80" s="140"/>
      <c r="B80" s="141"/>
      <c r="C80" s="142"/>
      <c r="D80" s="98"/>
      <c r="E80" s="100"/>
      <c r="F80" s="102"/>
      <c r="G80" s="103" t="s">
        <v>86</v>
      </c>
      <c r="H80" s="104"/>
      <c r="I80" s="5" t="s">
        <v>73</v>
      </c>
      <c r="J80" s="5">
        <v>47</v>
      </c>
      <c r="K80" s="5">
        <v>49</v>
      </c>
      <c r="L80" s="43">
        <v>5</v>
      </c>
      <c r="M80" s="38">
        <f t="shared" ref="M80:M81" si="21">K80/J80*100</f>
        <v>104.25531914893618</v>
      </c>
      <c r="N80" s="6"/>
      <c r="O80" s="53" t="s">
        <v>14</v>
      </c>
      <c r="P80" s="55"/>
    </row>
    <row r="81" spans="1:16" s="3" customFormat="1" ht="34.5" customHeight="1" x14ac:dyDescent="0.2">
      <c r="A81" s="140"/>
      <c r="B81" s="141"/>
      <c r="C81" s="142"/>
      <c r="D81" s="98"/>
      <c r="E81" s="100"/>
      <c r="F81" s="102"/>
      <c r="G81" s="103" t="s">
        <v>87</v>
      </c>
      <c r="H81" s="104"/>
      <c r="I81" s="5" t="s">
        <v>75</v>
      </c>
      <c r="J81" s="5">
        <v>90</v>
      </c>
      <c r="K81" s="5">
        <v>90</v>
      </c>
      <c r="L81" s="11">
        <v>5</v>
      </c>
      <c r="M81" s="38">
        <f t="shared" si="21"/>
        <v>100</v>
      </c>
      <c r="N81" s="6"/>
      <c r="O81" s="56"/>
      <c r="P81" s="58"/>
    </row>
    <row r="82" spans="1:16" s="3" customFormat="1" ht="15" customHeight="1" x14ac:dyDescent="0.2">
      <c r="A82" s="66" t="s">
        <v>114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8"/>
    </row>
    <row r="83" spans="1:16" s="3" customFormat="1" ht="20.25" customHeight="1" x14ac:dyDescent="0.2">
      <c r="A83" s="53" t="s">
        <v>112</v>
      </c>
      <c r="B83" s="54"/>
      <c r="C83" s="55"/>
      <c r="D83" s="128">
        <v>23321045.469999999</v>
      </c>
      <c r="E83" s="129">
        <v>5581780.8899999997</v>
      </c>
      <c r="F83" s="101">
        <f>E83/D83*100</f>
        <v>23.934522563237383</v>
      </c>
      <c r="G83" s="103" t="s">
        <v>72</v>
      </c>
      <c r="H83" s="104"/>
      <c r="I83" s="5" t="s">
        <v>73</v>
      </c>
      <c r="J83" s="5">
        <v>139</v>
      </c>
      <c r="K83" s="5">
        <v>139</v>
      </c>
      <c r="L83" s="43">
        <v>5</v>
      </c>
      <c r="M83" s="38">
        <f t="shared" ref="M83:M84" si="22">K83/J83*100</f>
        <v>100</v>
      </c>
      <c r="N83" s="6"/>
      <c r="O83" s="53" t="s">
        <v>14</v>
      </c>
      <c r="P83" s="55"/>
    </row>
    <row r="84" spans="1:16" s="3" customFormat="1" ht="28.5" customHeight="1" x14ac:dyDescent="0.2">
      <c r="A84" s="94"/>
      <c r="B84" s="95"/>
      <c r="C84" s="96"/>
      <c r="D84" s="98"/>
      <c r="E84" s="100"/>
      <c r="F84" s="102"/>
      <c r="G84" s="113" t="s">
        <v>74</v>
      </c>
      <c r="H84" s="113"/>
      <c r="I84" s="5" t="s">
        <v>75</v>
      </c>
      <c r="J84" s="5">
        <v>96</v>
      </c>
      <c r="K84" s="5">
        <v>96</v>
      </c>
      <c r="L84" s="43">
        <v>5</v>
      </c>
      <c r="M84" s="38">
        <f t="shared" si="22"/>
        <v>100</v>
      </c>
      <c r="N84" s="6"/>
      <c r="O84" s="56"/>
      <c r="P84" s="58"/>
    </row>
    <row r="85" spans="1:16" s="3" customFormat="1" ht="17.45" customHeight="1" x14ac:dyDescent="0.2">
      <c r="A85" s="143"/>
      <c r="B85" s="144"/>
      <c r="C85" s="145"/>
      <c r="D85" s="98"/>
      <c r="E85" s="100"/>
      <c r="F85" s="102"/>
      <c r="G85" s="149" t="s">
        <v>115</v>
      </c>
      <c r="H85" s="150"/>
      <c r="I85" s="150"/>
      <c r="J85" s="150"/>
      <c r="K85" s="150"/>
      <c r="L85" s="150"/>
      <c r="M85" s="150"/>
      <c r="N85" s="150"/>
      <c r="O85" s="150"/>
      <c r="P85" s="151"/>
    </row>
    <row r="86" spans="1:16" s="3" customFormat="1" ht="41.25" customHeight="1" x14ac:dyDescent="0.2">
      <c r="A86" s="143"/>
      <c r="B86" s="144"/>
      <c r="C86" s="145"/>
      <c r="D86" s="98"/>
      <c r="E86" s="100"/>
      <c r="F86" s="102"/>
      <c r="G86" s="103" t="s">
        <v>86</v>
      </c>
      <c r="H86" s="104"/>
      <c r="I86" s="5" t="s">
        <v>73</v>
      </c>
      <c r="J86" s="5">
        <v>59</v>
      </c>
      <c r="K86" s="5">
        <v>59</v>
      </c>
      <c r="L86" s="43">
        <v>5</v>
      </c>
      <c r="M86" s="38">
        <f t="shared" ref="M86:M87" si="23">K86/J86*100</f>
        <v>100</v>
      </c>
      <c r="N86" s="6"/>
      <c r="O86" s="53" t="s">
        <v>14</v>
      </c>
      <c r="P86" s="55"/>
    </row>
    <row r="87" spans="1:16" s="3" customFormat="1" ht="34.9" customHeight="1" x14ac:dyDescent="0.2">
      <c r="A87" s="146"/>
      <c r="B87" s="147"/>
      <c r="C87" s="148"/>
      <c r="D87" s="114"/>
      <c r="E87" s="115"/>
      <c r="F87" s="116"/>
      <c r="G87" s="103" t="s">
        <v>87</v>
      </c>
      <c r="H87" s="104"/>
      <c r="I87" s="5" t="s">
        <v>75</v>
      </c>
      <c r="J87" s="5">
        <v>90</v>
      </c>
      <c r="K87" s="5">
        <v>90</v>
      </c>
      <c r="L87" s="43">
        <v>5</v>
      </c>
      <c r="M87" s="38">
        <f t="shared" si="23"/>
        <v>100</v>
      </c>
      <c r="N87" s="6"/>
      <c r="O87" s="56"/>
      <c r="P87" s="58"/>
    </row>
    <row r="88" spans="1:16" s="3" customFormat="1" ht="15" customHeight="1" x14ac:dyDescent="0.2">
      <c r="A88" s="66" t="s">
        <v>116</v>
      </c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8"/>
    </row>
    <row r="89" spans="1:16" s="3" customFormat="1" ht="24.75" customHeight="1" x14ac:dyDescent="0.2">
      <c r="A89" s="53" t="s">
        <v>84</v>
      </c>
      <c r="B89" s="54"/>
      <c r="C89" s="55"/>
      <c r="D89" s="128">
        <v>16533928.960000001</v>
      </c>
      <c r="E89" s="129">
        <v>3751642.41</v>
      </c>
      <c r="F89" s="101">
        <f>E89/D89*100</f>
        <v>22.69056809834025</v>
      </c>
      <c r="G89" s="113" t="s">
        <v>72</v>
      </c>
      <c r="H89" s="113"/>
      <c r="I89" s="5" t="s">
        <v>73</v>
      </c>
      <c r="J89" s="5">
        <v>64</v>
      </c>
      <c r="K89" s="5">
        <v>64</v>
      </c>
      <c r="L89" s="43">
        <v>5</v>
      </c>
      <c r="M89" s="38">
        <f t="shared" ref="M89:M90" si="24">K89/J89*100</f>
        <v>100</v>
      </c>
      <c r="N89" s="6"/>
      <c r="O89" s="107" t="s">
        <v>14</v>
      </c>
      <c r="P89" s="107"/>
    </row>
    <row r="90" spans="1:16" s="3" customFormat="1" ht="29.25" customHeight="1" x14ac:dyDescent="0.2">
      <c r="A90" s="94"/>
      <c r="B90" s="95"/>
      <c r="C90" s="96"/>
      <c r="D90" s="98"/>
      <c r="E90" s="100"/>
      <c r="F90" s="102"/>
      <c r="G90" s="113" t="s">
        <v>74</v>
      </c>
      <c r="H90" s="113"/>
      <c r="I90" s="5" t="s">
        <v>75</v>
      </c>
      <c r="J90" s="5">
        <v>97</v>
      </c>
      <c r="K90" s="5">
        <v>97</v>
      </c>
      <c r="L90" s="43">
        <v>5</v>
      </c>
      <c r="M90" s="38">
        <f t="shared" si="24"/>
        <v>100</v>
      </c>
      <c r="N90" s="6"/>
      <c r="O90" s="107"/>
      <c r="P90" s="107"/>
    </row>
    <row r="91" spans="1:16" s="12" customFormat="1" x14ac:dyDescent="0.2">
      <c r="A91" s="143"/>
      <c r="B91" s="144"/>
      <c r="C91" s="145"/>
      <c r="D91" s="98"/>
      <c r="E91" s="100"/>
      <c r="F91" s="102"/>
      <c r="G91" s="152" t="s">
        <v>117</v>
      </c>
      <c r="H91" s="153"/>
      <c r="I91" s="153"/>
      <c r="J91" s="153"/>
      <c r="K91" s="153"/>
      <c r="L91" s="153"/>
      <c r="M91" s="153"/>
      <c r="N91" s="153"/>
      <c r="O91" s="153"/>
      <c r="P91" s="153"/>
    </row>
    <row r="92" spans="1:16" s="3" customFormat="1" ht="14.25" customHeight="1" x14ac:dyDescent="0.2">
      <c r="A92" s="143"/>
      <c r="B92" s="144"/>
      <c r="C92" s="145"/>
      <c r="D92" s="98"/>
      <c r="E92" s="100"/>
      <c r="F92" s="102"/>
      <c r="G92" s="113" t="s">
        <v>86</v>
      </c>
      <c r="H92" s="113"/>
      <c r="I92" s="5" t="s">
        <v>73</v>
      </c>
      <c r="J92" s="5">
        <v>20</v>
      </c>
      <c r="K92" s="5">
        <v>20</v>
      </c>
      <c r="L92" s="43">
        <v>5</v>
      </c>
      <c r="M92" s="38">
        <f t="shared" ref="M92:M93" si="25">K92/J92*100</f>
        <v>100</v>
      </c>
      <c r="N92" s="6"/>
      <c r="O92" s="107" t="s">
        <v>14</v>
      </c>
      <c r="P92" s="107"/>
    </row>
    <row r="93" spans="1:16" s="3" customFormat="1" ht="30" customHeight="1" x14ac:dyDescent="0.2">
      <c r="A93" s="146"/>
      <c r="B93" s="147"/>
      <c r="C93" s="148"/>
      <c r="D93" s="114"/>
      <c r="E93" s="115"/>
      <c r="F93" s="116"/>
      <c r="G93" s="113" t="s">
        <v>87</v>
      </c>
      <c r="H93" s="113"/>
      <c r="I93" s="5" t="s">
        <v>75</v>
      </c>
      <c r="J93" s="5">
        <v>96</v>
      </c>
      <c r="K93" s="5">
        <v>96</v>
      </c>
      <c r="L93" s="43">
        <v>5</v>
      </c>
      <c r="M93" s="9">
        <f t="shared" si="25"/>
        <v>100</v>
      </c>
      <c r="N93" s="6"/>
      <c r="O93" s="107"/>
      <c r="P93" s="107"/>
    </row>
    <row r="94" spans="1:16" s="3" customFormat="1" ht="15" customHeight="1" x14ac:dyDescent="0.2">
      <c r="A94" s="66" t="s">
        <v>118</v>
      </c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8"/>
    </row>
    <row r="95" spans="1:16" s="3" customFormat="1" ht="24.75" customHeight="1" x14ac:dyDescent="0.2">
      <c r="A95" s="53" t="s">
        <v>119</v>
      </c>
      <c r="B95" s="54"/>
      <c r="C95" s="55"/>
      <c r="D95" s="128">
        <v>22047970.890000001</v>
      </c>
      <c r="E95" s="129">
        <v>5719551.5899999999</v>
      </c>
      <c r="F95" s="101">
        <f>E95/D95*100</f>
        <v>25.941396686958342</v>
      </c>
      <c r="G95" s="113" t="s">
        <v>72</v>
      </c>
      <c r="H95" s="113"/>
      <c r="I95" s="5" t="s">
        <v>73</v>
      </c>
      <c r="J95" s="5">
        <v>176</v>
      </c>
      <c r="K95" s="5">
        <v>176</v>
      </c>
      <c r="L95" s="43">
        <v>5</v>
      </c>
      <c r="M95" s="38">
        <f t="shared" ref="M95:M96" si="26">K95/J95*100</f>
        <v>100</v>
      </c>
      <c r="N95" s="6"/>
      <c r="O95" s="107" t="s">
        <v>14</v>
      </c>
      <c r="P95" s="107"/>
    </row>
    <row r="96" spans="1:16" s="3" customFormat="1" ht="29.25" customHeight="1" x14ac:dyDescent="0.2">
      <c r="A96" s="94"/>
      <c r="B96" s="95"/>
      <c r="C96" s="96"/>
      <c r="D96" s="98"/>
      <c r="E96" s="100"/>
      <c r="F96" s="102"/>
      <c r="G96" s="113" t="s">
        <v>74</v>
      </c>
      <c r="H96" s="113"/>
      <c r="I96" s="5" t="s">
        <v>75</v>
      </c>
      <c r="J96" s="5">
        <v>99</v>
      </c>
      <c r="K96" s="5">
        <v>99</v>
      </c>
      <c r="L96" s="43">
        <v>5</v>
      </c>
      <c r="M96" s="38">
        <f t="shared" si="26"/>
        <v>100</v>
      </c>
      <c r="N96" s="6"/>
      <c r="O96" s="107"/>
      <c r="P96" s="107"/>
    </row>
    <row r="97" spans="1:16" s="3" customFormat="1" ht="15" customHeight="1" x14ac:dyDescent="0.2">
      <c r="A97" s="143"/>
      <c r="B97" s="144"/>
      <c r="C97" s="145"/>
      <c r="D97" s="98"/>
      <c r="E97" s="100"/>
      <c r="F97" s="102"/>
      <c r="G97" s="134" t="s">
        <v>120</v>
      </c>
      <c r="H97" s="135"/>
      <c r="I97" s="135"/>
      <c r="J97" s="135"/>
      <c r="K97" s="135"/>
      <c r="L97" s="135"/>
      <c r="M97" s="135"/>
      <c r="N97" s="135"/>
      <c r="O97" s="135"/>
      <c r="P97" s="135"/>
    </row>
    <row r="98" spans="1:16" s="3" customFormat="1" ht="23.25" customHeight="1" x14ac:dyDescent="0.2">
      <c r="A98" s="143"/>
      <c r="B98" s="144"/>
      <c r="C98" s="145"/>
      <c r="D98" s="98"/>
      <c r="E98" s="100"/>
      <c r="F98" s="102"/>
      <c r="G98" s="113" t="s">
        <v>86</v>
      </c>
      <c r="H98" s="113"/>
      <c r="I98" s="5" t="s">
        <v>73</v>
      </c>
      <c r="J98" s="5">
        <v>24</v>
      </c>
      <c r="K98" s="5">
        <v>24</v>
      </c>
      <c r="L98" s="43">
        <v>5</v>
      </c>
      <c r="M98" s="38">
        <f t="shared" ref="M98:M99" si="27">K98/J98*100</f>
        <v>100</v>
      </c>
      <c r="N98" s="6"/>
      <c r="O98" s="107" t="s">
        <v>14</v>
      </c>
      <c r="P98" s="107"/>
    </row>
    <row r="99" spans="1:16" s="3" customFormat="1" ht="26.25" customHeight="1" x14ac:dyDescent="0.2">
      <c r="A99" s="146"/>
      <c r="B99" s="147"/>
      <c r="C99" s="148"/>
      <c r="D99" s="114"/>
      <c r="E99" s="115"/>
      <c r="F99" s="116"/>
      <c r="G99" s="113" t="s">
        <v>87</v>
      </c>
      <c r="H99" s="113"/>
      <c r="I99" s="5" t="s">
        <v>75</v>
      </c>
      <c r="J99" s="5">
        <v>80</v>
      </c>
      <c r="K99" s="5">
        <v>80</v>
      </c>
      <c r="L99" s="43">
        <v>5</v>
      </c>
      <c r="M99" s="38">
        <f t="shared" si="27"/>
        <v>100</v>
      </c>
      <c r="N99" s="6"/>
      <c r="O99" s="107"/>
      <c r="P99" s="107"/>
    </row>
    <row r="100" spans="1:16" s="3" customFormat="1" ht="18" customHeight="1" x14ac:dyDescent="0.2">
      <c r="A100" s="66" t="s">
        <v>121</v>
      </c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8"/>
    </row>
    <row r="101" spans="1:16" s="3" customFormat="1" ht="24" customHeight="1" x14ac:dyDescent="0.2">
      <c r="A101" s="53" t="s">
        <v>71</v>
      </c>
      <c r="B101" s="54"/>
      <c r="C101" s="55"/>
      <c r="D101" s="97">
        <v>20173686.379999999</v>
      </c>
      <c r="E101" s="99">
        <v>5334243.76</v>
      </c>
      <c r="F101" s="154">
        <f>E101/D101*100</f>
        <v>26.441591583818408</v>
      </c>
      <c r="G101" s="103" t="s">
        <v>72</v>
      </c>
      <c r="H101" s="104"/>
      <c r="I101" s="5" t="s">
        <v>73</v>
      </c>
      <c r="J101" s="5">
        <v>242</v>
      </c>
      <c r="K101" s="5">
        <v>242</v>
      </c>
      <c r="L101" s="43">
        <v>5</v>
      </c>
      <c r="M101" s="38">
        <f t="shared" ref="M101:M102" si="28">K101/J101*100</f>
        <v>100</v>
      </c>
      <c r="N101" s="6"/>
      <c r="O101" s="53" t="s">
        <v>14</v>
      </c>
      <c r="P101" s="55"/>
    </row>
    <row r="102" spans="1:16" s="3" customFormat="1" ht="25.5" customHeight="1" x14ac:dyDescent="0.2">
      <c r="A102" s="56"/>
      <c r="B102" s="57"/>
      <c r="C102" s="58"/>
      <c r="D102" s="114"/>
      <c r="E102" s="115"/>
      <c r="F102" s="155"/>
      <c r="G102" s="113" t="s">
        <v>74</v>
      </c>
      <c r="H102" s="113"/>
      <c r="I102" s="5" t="s">
        <v>75</v>
      </c>
      <c r="J102" s="5">
        <v>99</v>
      </c>
      <c r="K102" s="5">
        <v>99</v>
      </c>
      <c r="L102" s="43">
        <v>5</v>
      </c>
      <c r="M102" s="38">
        <f t="shared" si="28"/>
        <v>100</v>
      </c>
      <c r="N102" s="6"/>
      <c r="O102" s="56"/>
      <c r="P102" s="58"/>
    </row>
    <row r="103" spans="1:16" s="3" customFormat="1" ht="13.9" customHeight="1" x14ac:dyDescent="0.2">
      <c r="A103" s="106" t="s">
        <v>122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106"/>
    </row>
    <row r="104" spans="1:16" s="3" customFormat="1" ht="24.75" customHeight="1" x14ac:dyDescent="0.2">
      <c r="A104" s="107" t="s">
        <v>82</v>
      </c>
      <c r="B104" s="107"/>
      <c r="C104" s="107"/>
      <c r="D104" s="108">
        <v>8594631.9199999999</v>
      </c>
      <c r="E104" s="108">
        <v>2000935.16</v>
      </c>
      <c r="F104" s="111">
        <f>E104/D104*100</f>
        <v>23.281219936176161</v>
      </c>
      <c r="G104" s="113" t="s">
        <v>72</v>
      </c>
      <c r="H104" s="113"/>
      <c r="I104" s="5" t="s">
        <v>73</v>
      </c>
      <c r="J104" s="5">
        <v>44</v>
      </c>
      <c r="K104" s="5">
        <v>44</v>
      </c>
      <c r="L104" s="43">
        <v>5</v>
      </c>
      <c r="M104" s="38">
        <f t="shared" ref="M104:M105" si="29">K104/J104*100</f>
        <v>100</v>
      </c>
      <c r="N104" s="6"/>
      <c r="O104" s="107" t="s">
        <v>190</v>
      </c>
      <c r="P104" s="107"/>
    </row>
    <row r="105" spans="1:16" s="3" customFormat="1" ht="33" customHeight="1" x14ac:dyDescent="0.2">
      <c r="A105" s="107"/>
      <c r="B105" s="107"/>
      <c r="C105" s="107"/>
      <c r="D105" s="109"/>
      <c r="E105" s="110"/>
      <c r="F105" s="112"/>
      <c r="G105" s="113" t="s">
        <v>74</v>
      </c>
      <c r="H105" s="113"/>
      <c r="I105" s="5" t="s">
        <v>75</v>
      </c>
      <c r="J105" s="5">
        <v>98</v>
      </c>
      <c r="K105" s="5">
        <v>98</v>
      </c>
      <c r="L105" s="43">
        <v>5</v>
      </c>
      <c r="M105" s="38">
        <f t="shared" si="29"/>
        <v>100</v>
      </c>
      <c r="N105" s="6"/>
      <c r="O105" s="107"/>
      <c r="P105" s="107"/>
    </row>
    <row r="106" spans="1:16" x14ac:dyDescent="0.2">
      <c r="A106" s="106" t="s">
        <v>123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  <c r="N106" s="106"/>
      <c r="O106" s="106"/>
      <c r="P106" s="106"/>
    </row>
    <row r="107" spans="1:16" ht="13.5" customHeight="1" x14ac:dyDescent="0.2">
      <c r="A107" s="53" t="s">
        <v>124</v>
      </c>
      <c r="B107" s="54"/>
      <c r="C107" s="55"/>
      <c r="D107" s="128">
        <v>9030172.8200000003</v>
      </c>
      <c r="E107" s="129">
        <v>2215345.29</v>
      </c>
      <c r="F107" s="101">
        <f>E107/D107*100</f>
        <v>24.53270091457674</v>
      </c>
      <c r="G107" s="113" t="s">
        <v>125</v>
      </c>
      <c r="H107" s="113"/>
      <c r="I107" s="5"/>
      <c r="J107" s="5"/>
      <c r="K107" s="5"/>
      <c r="L107" s="11"/>
      <c r="M107" s="38"/>
      <c r="N107" s="6"/>
      <c r="O107" s="53" t="s">
        <v>14</v>
      </c>
      <c r="P107" s="55"/>
    </row>
    <row r="108" spans="1:16" ht="18" customHeight="1" x14ac:dyDescent="0.2">
      <c r="A108" s="94"/>
      <c r="B108" s="95"/>
      <c r="C108" s="96"/>
      <c r="D108" s="156"/>
      <c r="E108" s="158"/>
      <c r="F108" s="160"/>
      <c r="G108" s="113" t="s">
        <v>126</v>
      </c>
      <c r="H108" s="113"/>
      <c r="I108" s="5" t="s">
        <v>73</v>
      </c>
      <c r="J108" s="5">
        <v>32</v>
      </c>
      <c r="K108" s="5">
        <v>33</v>
      </c>
      <c r="L108" s="43">
        <v>5</v>
      </c>
      <c r="M108" s="38">
        <f t="shared" ref="M108:M111" si="30">K108/J108*100</f>
        <v>103.125</v>
      </c>
      <c r="N108" s="6"/>
      <c r="O108" s="94"/>
      <c r="P108" s="96"/>
    </row>
    <row r="109" spans="1:16" ht="15.75" customHeight="1" x14ac:dyDescent="0.2">
      <c r="A109" s="94"/>
      <c r="B109" s="95"/>
      <c r="C109" s="96"/>
      <c r="D109" s="156"/>
      <c r="E109" s="158"/>
      <c r="F109" s="160"/>
      <c r="G109" s="113" t="s">
        <v>127</v>
      </c>
      <c r="H109" s="113"/>
      <c r="I109" s="5" t="s">
        <v>73</v>
      </c>
      <c r="J109" s="5">
        <v>37</v>
      </c>
      <c r="K109" s="5">
        <v>37</v>
      </c>
      <c r="L109" s="43">
        <v>5</v>
      </c>
      <c r="M109" s="38">
        <f t="shared" si="30"/>
        <v>100</v>
      </c>
      <c r="N109" s="6"/>
      <c r="O109" s="94"/>
      <c r="P109" s="96"/>
    </row>
    <row r="110" spans="1:16" ht="27.75" customHeight="1" x14ac:dyDescent="0.2">
      <c r="A110" s="94"/>
      <c r="B110" s="95"/>
      <c r="C110" s="96"/>
      <c r="D110" s="156"/>
      <c r="E110" s="158"/>
      <c r="F110" s="160"/>
      <c r="G110" s="113" t="s">
        <v>87</v>
      </c>
      <c r="H110" s="113"/>
      <c r="I110" s="5" t="s">
        <v>75</v>
      </c>
      <c r="J110" s="5">
        <v>98</v>
      </c>
      <c r="K110" s="5">
        <v>98</v>
      </c>
      <c r="L110" s="43">
        <v>5</v>
      </c>
      <c r="M110" s="38">
        <f t="shared" si="30"/>
        <v>100</v>
      </c>
      <c r="N110" s="6"/>
      <c r="O110" s="94"/>
      <c r="P110" s="96"/>
    </row>
    <row r="111" spans="1:16" ht="27.75" customHeight="1" x14ac:dyDescent="0.2">
      <c r="A111" s="56"/>
      <c r="B111" s="57"/>
      <c r="C111" s="58"/>
      <c r="D111" s="157"/>
      <c r="E111" s="159"/>
      <c r="F111" s="161"/>
      <c r="G111" s="113" t="s">
        <v>128</v>
      </c>
      <c r="H111" s="113"/>
      <c r="I111" s="5" t="s">
        <v>75</v>
      </c>
      <c r="J111" s="5">
        <v>98</v>
      </c>
      <c r="K111" s="5">
        <v>98</v>
      </c>
      <c r="L111" s="43">
        <v>5</v>
      </c>
      <c r="M111" s="38">
        <f t="shared" si="30"/>
        <v>100</v>
      </c>
      <c r="N111" s="6"/>
      <c r="O111" s="56"/>
      <c r="P111" s="58"/>
    </row>
    <row r="112" spans="1:16" s="3" customFormat="1" ht="13.9" customHeight="1" x14ac:dyDescent="0.2">
      <c r="A112" s="106" t="s">
        <v>129</v>
      </c>
      <c r="B112" s="106"/>
      <c r="C112" s="106"/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</row>
    <row r="113" spans="1:16" s="3" customFormat="1" ht="15.75" customHeight="1" x14ac:dyDescent="0.2">
      <c r="A113" s="53" t="s">
        <v>124</v>
      </c>
      <c r="B113" s="54"/>
      <c r="C113" s="55"/>
      <c r="D113" s="128">
        <v>4621747.7300000004</v>
      </c>
      <c r="E113" s="129">
        <v>1224260.67</v>
      </c>
      <c r="F113" s="101">
        <f>E113/D113*100</f>
        <v>26.489127955930208</v>
      </c>
      <c r="G113" s="113" t="s">
        <v>125</v>
      </c>
      <c r="H113" s="113"/>
      <c r="I113" s="5"/>
      <c r="J113" s="5"/>
      <c r="K113" s="5"/>
      <c r="L113" s="11"/>
      <c r="M113" s="38"/>
      <c r="N113" s="6"/>
      <c r="O113" s="53" t="s">
        <v>14</v>
      </c>
      <c r="P113" s="55"/>
    </row>
    <row r="114" spans="1:16" s="3" customFormat="1" ht="15.75" customHeight="1" x14ac:dyDescent="0.2">
      <c r="A114" s="94"/>
      <c r="B114" s="95"/>
      <c r="C114" s="96"/>
      <c r="D114" s="156"/>
      <c r="E114" s="158"/>
      <c r="F114" s="160"/>
      <c r="G114" s="113" t="s">
        <v>126</v>
      </c>
      <c r="H114" s="113"/>
      <c r="I114" s="5" t="s">
        <v>73</v>
      </c>
      <c r="J114" s="5">
        <v>17</v>
      </c>
      <c r="K114" s="5">
        <v>17</v>
      </c>
      <c r="L114" s="43">
        <v>5</v>
      </c>
      <c r="M114" s="38">
        <f t="shared" ref="M114:M117" si="31">K114/J114*100</f>
        <v>100</v>
      </c>
      <c r="N114" s="6"/>
      <c r="O114" s="94"/>
      <c r="P114" s="96"/>
    </row>
    <row r="115" spans="1:16" s="3" customFormat="1" ht="16.5" customHeight="1" x14ac:dyDescent="0.2">
      <c r="A115" s="94"/>
      <c r="B115" s="95"/>
      <c r="C115" s="96"/>
      <c r="D115" s="156"/>
      <c r="E115" s="158"/>
      <c r="F115" s="160"/>
      <c r="G115" s="113" t="s">
        <v>127</v>
      </c>
      <c r="H115" s="113"/>
      <c r="I115" s="5" t="s">
        <v>73</v>
      </c>
      <c r="J115" s="5">
        <v>12</v>
      </c>
      <c r="K115" s="5">
        <v>12</v>
      </c>
      <c r="L115" s="43">
        <v>5</v>
      </c>
      <c r="M115" s="38">
        <f t="shared" si="31"/>
        <v>100</v>
      </c>
      <c r="N115" s="6"/>
      <c r="O115" s="94"/>
      <c r="P115" s="96"/>
    </row>
    <row r="116" spans="1:16" ht="30.75" customHeight="1" x14ac:dyDescent="0.2">
      <c r="A116" s="94"/>
      <c r="B116" s="95"/>
      <c r="C116" s="96"/>
      <c r="D116" s="156"/>
      <c r="E116" s="158"/>
      <c r="F116" s="160"/>
      <c r="G116" s="113" t="s">
        <v>87</v>
      </c>
      <c r="H116" s="113"/>
      <c r="I116" s="5" t="s">
        <v>75</v>
      </c>
      <c r="J116" s="5">
        <v>98</v>
      </c>
      <c r="K116" s="5">
        <v>98</v>
      </c>
      <c r="L116" s="43">
        <v>5</v>
      </c>
      <c r="M116" s="38">
        <f t="shared" si="31"/>
        <v>100</v>
      </c>
      <c r="N116" s="6"/>
      <c r="O116" s="94"/>
      <c r="P116" s="96"/>
    </row>
    <row r="117" spans="1:16" ht="30.75" customHeight="1" x14ac:dyDescent="0.2">
      <c r="A117" s="56"/>
      <c r="B117" s="57"/>
      <c r="C117" s="58"/>
      <c r="D117" s="157"/>
      <c r="E117" s="159"/>
      <c r="F117" s="161"/>
      <c r="G117" s="113" t="s">
        <v>128</v>
      </c>
      <c r="H117" s="113"/>
      <c r="I117" s="5" t="s">
        <v>75</v>
      </c>
      <c r="J117" s="5">
        <v>98</v>
      </c>
      <c r="K117" s="5">
        <v>98</v>
      </c>
      <c r="L117" s="43">
        <v>5</v>
      </c>
      <c r="M117" s="38">
        <f t="shared" si="31"/>
        <v>100</v>
      </c>
      <c r="N117" s="6"/>
      <c r="O117" s="56"/>
      <c r="P117" s="58"/>
    </row>
    <row r="118" spans="1:16" x14ac:dyDescent="0.2">
      <c r="A118" s="106" t="s">
        <v>139</v>
      </c>
      <c r="B118" s="106"/>
      <c r="C118" s="106"/>
      <c r="D118" s="106"/>
      <c r="E118" s="106"/>
      <c r="F118" s="106"/>
      <c r="G118" s="106"/>
      <c r="H118" s="106"/>
      <c r="I118" s="106"/>
      <c r="J118" s="106"/>
      <c r="K118" s="106"/>
      <c r="L118" s="106"/>
      <c r="M118" s="106"/>
      <c r="N118" s="106"/>
      <c r="O118" s="106"/>
      <c r="P118" s="106"/>
    </row>
    <row r="119" spans="1:16" ht="15" customHeight="1" x14ac:dyDescent="0.2">
      <c r="A119" s="107" t="s">
        <v>130</v>
      </c>
      <c r="B119" s="107"/>
      <c r="C119" s="107"/>
      <c r="D119" s="108">
        <v>23874440.68</v>
      </c>
      <c r="E119" s="108">
        <v>5561059.04</v>
      </c>
      <c r="F119" s="111">
        <f>E119/D119*100</f>
        <v>23.292939568877895</v>
      </c>
      <c r="G119" s="113" t="s">
        <v>86</v>
      </c>
      <c r="H119" s="113"/>
      <c r="I119" s="5" t="s">
        <v>73</v>
      </c>
      <c r="J119" s="5">
        <v>215</v>
      </c>
      <c r="K119" s="5">
        <v>215</v>
      </c>
      <c r="L119" s="43">
        <v>5</v>
      </c>
      <c r="M119" s="38">
        <f t="shared" ref="M119:M120" si="32">K119/J119*100</f>
        <v>100</v>
      </c>
      <c r="N119" s="6"/>
      <c r="O119" s="107" t="s">
        <v>14</v>
      </c>
      <c r="P119" s="107"/>
    </row>
    <row r="120" spans="1:16" ht="33" customHeight="1" x14ac:dyDescent="0.2">
      <c r="A120" s="107"/>
      <c r="B120" s="107"/>
      <c r="C120" s="107"/>
      <c r="D120" s="109"/>
      <c r="E120" s="110"/>
      <c r="F120" s="112"/>
      <c r="G120" s="113" t="s">
        <v>87</v>
      </c>
      <c r="H120" s="113"/>
      <c r="I120" s="5" t="s">
        <v>75</v>
      </c>
      <c r="J120" s="5">
        <v>70</v>
      </c>
      <c r="K120" s="5">
        <v>70</v>
      </c>
      <c r="L120" s="43">
        <v>5</v>
      </c>
      <c r="M120" s="38">
        <f t="shared" si="32"/>
        <v>100</v>
      </c>
      <c r="N120" s="6"/>
      <c r="O120" s="107"/>
      <c r="P120" s="107"/>
    </row>
    <row r="121" spans="1:16" ht="15" customHeight="1" x14ac:dyDescent="0.2">
      <c r="A121" s="106" t="s">
        <v>140</v>
      </c>
      <c r="B121" s="106"/>
      <c r="C121" s="106"/>
      <c r="D121" s="106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</row>
    <row r="122" spans="1:16" ht="18" customHeight="1" x14ac:dyDescent="0.2">
      <c r="A122" s="107" t="s">
        <v>130</v>
      </c>
      <c r="B122" s="107"/>
      <c r="C122" s="107"/>
      <c r="D122" s="108">
        <v>26925016.719999999</v>
      </c>
      <c r="E122" s="108">
        <v>6764545.1900000004</v>
      </c>
      <c r="F122" s="111">
        <f>E122/D122*100</f>
        <v>25.123643414398593</v>
      </c>
      <c r="G122" s="113" t="s">
        <v>86</v>
      </c>
      <c r="H122" s="113"/>
      <c r="I122" s="5" t="s">
        <v>73</v>
      </c>
      <c r="J122" s="5">
        <v>243</v>
      </c>
      <c r="K122" s="5">
        <v>247</v>
      </c>
      <c r="L122" s="43">
        <v>5</v>
      </c>
      <c r="M122" s="38">
        <f t="shared" ref="M122:M123" si="33">K122/J122*100</f>
        <v>101.64609053497942</v>
      </c>
      <c r="N122" s="6"/>
      <c r="O122" s="107" t="s">
        <v>14</v>
      </c>
      <c r="P122" s="107"/>
    </row>
    <row r="123" spans="1:16" ht="33.75" customHeight="1" x14ac:dyDescent="0.2">
      <c r="A123" s="107"/>
      <c r="B123" s="107"/>
      <c r="C123" s="107"/>
      <c r="D123" s="109"/>
      <c r="E123" s="110"/>
      <c r="F123" s="112"/>
      <c r="G123" s="113" t="s">
        <v>87</v>
      </c>
      <c r="H123" s="113"/>
      <c r="I123" s="5" t="s">
        <v>75</v>
      </c>
      <c r="J123" s="5">
        <v>80</v>
      </c>
      <c r="K123" s="5">
        <v>80</v>
      </c>
      <c r="L123" s="43">
        <v>5</v>
      </c>
      <c r="M123" s="38">
        <f t="shared" si="33"/>
        <v>100</v>
      </c>
      <c r="N123" s="6"/>
      <c r="O123" s="107"/>
      <c r="P123" s="107"/>
    </row>
    <row r="124" spans="1:16" ht="14.45" customHeight="1" x14ac:dyDescent="0.2">
      <c r="A124" s="106" t="s">
        <v>141</v>
      </c>
      <c r="B124" s="106"/>
      <c r="C124" s="106"/>
      <c r="D124" s="106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</row>
    <row r="125" spans="1:16" ht="17.25" customHeight="1" x14ac:dyDescent="0.2">
      <c r="A125" s="107" t="s">
        <v>130</v>
      </c>
      <c r="B125" s="107"/>
      <c r="C125" s="107"/>
      <c r="D125" s="120">
        <v>25163578.48</v>
      </c>
      <c r="E125" s="120">
        <v>5096722.63</v>
      </c>
      <c r="F125" s="111">
        <f>E125/D125*100</f>
        <v>20.254363400860782</v>
      </c>
      <c r="G125" s="113" t="s">
        <v>86</v>
      </c>
      <c r="H125" s="113"/>
      <c r="I125" s="5" t="s">
        <v>73</v>
      </c>
      <c r="J125" s="5">
        <v>214</v>
      </c>
      <c r="K125" s="5">
        <v>220</v>
      </c>
      <c r="L125" s="43">
        <v>5</v>
      </c>
      <c r="M125" s="38">
        <f t="shared" ref="M125:M126" si="34">K125/J125*100</f>
        <v>102.803738317757</v>
      </c>
      <c r="N125" s="6"/>
      <c r="O125" s="107" t="s">
        <v>14</v>
      </c>
      <c r="P125" s="107"/>
    </row>
    <row r="126" spans="1:16" ht="33" customHeight="1" x14ac:dyDescent="0.2">
      <c r="A126" s="107"/>
      <c r="B126" s="107"/>
      <c r="C126" s="107"/>
      <c r="D126" s="109"/>
      <c r="E126" s="110"/>
      <c r="F126" s="112"/>
      <c r="G126" s="113" t="s">
        <v>87</v>
      </c>
      <c r="H126" s="113"/>
      <c r="I126" s="5" t="s">
        <v>75</v>
      </c>
      <c r="J126" s="5">
        <v>87</v>
      </c>
      <c r="K126" s="5">
        <v>87</v>
      </c>
      <c r="L126" s="43">
        <v>5</v>
      </c>
      <c r="M126" s="38">
        <f t="shared" si="34"/>
        <v>100</v>
      </c>
      <c r="N126" s="6"/>
      <c r="O126" s="107"/>
      <c r="P126" s="107"/>
    </row>
    <row r="127" spans="1:16" ht="19.149999999999999" customHeight="1" x14ac:dyDescent="0.2">
      <c r="A127" s="106" t="s">
        <v>142</v>
      </c>
      <c r="B127" s="106"/>
      <c r="C127" s="106"/>
      <c r="D127" s="106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</row>
    <row r="128" spans="1:16" ht="23.25" customHeight="1" x14ac:dyDescent="0.2">
      <c r="A128" s="107" t="s">
        <v>130</v>
      </c>
      <c r="B128" s="107"/>
      <c r="C128" s="107"/>
      <c r="D128" s="120">
        <v>11142271.74</v>
      </c>
      <c r="E128" s="120">
        <v>2515423.17</v>
      </c>
      <c r="F128" s="111">
        <f>E128/D128*100</f>
        <v>22.575496529758841</v>
      </c>
      <c r="G128" s="113" t="s">
        <v>86</v>
      </c>
      <c r="H128" s="113"/>
      <c r="I128" s="5" t="s">
        <v>73</v>
      </c>
      <c r="J128" s="5">
        <v>82</v>
      </c>
      <c r="K128" s="5">
        <v>84</v>
      </c>
      <c r="L128" s="43">
        <v>5</v>
      </c>
      <c r="M128" s="38">
        <f t="shared" ref="M128:M129" si="35">K128/J128*100</f>
        <v>102.4390243902439</v>
      </c>
      <c r="N128" s="6"/>
      <c r="O128" s="107" t="s">
        <v>14</v>
      </c>
      <c r="P128" s="107"/>
    </row>
    <row r="129" spans="1:16" ht="33.75" customHeight="1" x14ac:dyDescent="0.2">
      <c r="A129" s="107"/>
      <c r="B129" s="107"/>
      <c r="C129" s="107"/>
      <c r="D129" s="109"/>
      <c r="E129" s="110"/>
      <c r="F129" s="112"/>
      <c r="G129" s="113" t="s">
        <v>87</v>
      </c>
      <c r="H129" s="113"/>
      <c r="I129" s="5" t="s">
        <v>75</v>
      </c>
      <c r="J129" s="5">
        <v>100</v>
      </c>
      <c r="K129" s="5">
        <v>100</v>
      </c>
      <c r="L129" s="43">
        <v>5</v>
      </c>
      <c r="M129" s="38">
        <f t="shared" si="35"/>
        <v>100</v>
      </c>
      <c r="N129" s="6"/>
      <c r="O129" s="107"/>
      <c r="P129" s="107"/>
    </row>
    <row r="130" spans="1:16" ht="17.25" customHeight="1" x14ac:dyDescent="0.2">
      <c r="A130" s="106" t="s">
        <v>143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</row>
    <row r="131" spans="1:16" ht="15.75" customHeight="1" x14ac:dyDescent="0.2">
      <c r="A131" s="107" t="s">
        <v>130</v>
      </c>
      <c r="B131" s="107"/>
      <c r="C131" s="107"/>
      <c r="D131" s="108">
        <v>14988133.300000001</v>
      </c>
      <c r="E131" s="108">
        <v>3460529.69</v>
      </c>
      <c r="F131" s="111">
        <f>E131/D131*100</f>
        <v>23.088463524673884</v>
      </c>
      <c r="G131" s="113" t="s">
        <v>86</v>
      </c>
      <c r="H131" s="113"/>
      <c r="I131" s="5" t="s">
        <v>73</v>
      </c>
      <c r="J131" s="5">
        <v>122</v>
      </c>
      <c r="K131" s="5">
        <v>125</v>
      </c>
      <c r="L131" s="43">
        <v>5</v>
      </c>
      <c r="M131" s="38">
        <f t="shared" ref="M131:M132" si="36">K131/J131*100</f>
        <v>102.45901639344261</v>
      </c>
      <c r="N131" s="6"/>
      <c r="O131" s="107" t="s">
        <v>14</v>
      </c>
      <c r="P131" s="107"/>
    </row>
    <row r="132" spans="1:16" ht="27.75" customHeight="1" x14ac:dyDescent="0.2">
      <c r="A132" s="107"/>
      <c r="B132" s="107"/>
      <c r="C132" s="107"/>
      <c r="D132" s="109"/>
      <c r="E132" s="110"/>
      <c r="F132" s="112"/>
      <c r="G132" s="113" t="s">
        <v>87</v>
      </c>
      <c r="H132" s="113"/>
      <c r="I132" s="5" t="s">
        <v>75</v>
      </c>
      <c r="J132" s="5">
        <v>90</v>
      </c>
      <c r="K132" s="5">
        <v>90</v>
      </c>
      <c r="L132" s="43">
        <v>5</v>
      </c>
      <c r="M132" s="38">
        <f t="shared" si="36"/>
        <v>100</v>
      </c>
      <c r="N132" s="6"/>
      <c r="O132" s="107"/>
      <c r="P132" s="107"/>
    </row>
    <row r="133" spans="1:16" ht="16.149999999999999" customHeight="1" x14ac:dyDescent="0.2">
      <c r="A133" s="106" t="s">
        <v>144</v>
      </c>
      <c r="B133" s="106"/>
      <c r="C133" s="106"/>
      <c r="D133" s="106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</row>
    <row r="134" spans="1:16" ht="24" customHeight="1" x14ac:dyDescent="0.2">
      <c r="A134" s="107" t="s">
        <v>130</v>
      </c>
      <c r="B134" s="107"/>
      <c r="C134" s="107"/>
      <c r="D134" s="108">
        <v>2875293.65</v>
      </c>
      <c r="E134" s="108">
        <v>674609.24</v>
      </c>
      <c r="F134" s="111">
        <f>E134/D134*100</f>
        <v>23.462272801249362</v>
      </c>
      <c r="G134" s="113" t="s">
        <v>86</v>
      </c>
      <c r="H134" s="113"/>
      <c r="I134" s="5" t="s">
        <v>73</v>
      </c>
      <c r="J134" s="5">
        <v>18</v>
      </c>
      <c r="K134" s="5">
        <v>18</v>
      </c>
      <c r="L134" s="43">
        <v>5</v>
      </c>
      <c r="M134" s="38">
        <f t="shared" ref="M134:M135" si="37">K134/J134*100</f>
        <v>100</v>
      </c>
      <c r="N134" s="6"/>
      <c r="O134" s="107" t="s">
        <v>14</v>
      </c>
      <c r="P134" s="107"/>
    </row>
    <row r="135" spans="1:16" ht="29.25" customHeight="1" x14ac:dyDescent="0.2">
      <c r="A135" s="107"/>
      <c r="B135" s="107"/>
      <c r="C135" s="107"/>
      <c r="D135" s="109"/>
      <c r="E135" s="110"/>
      <c r="F135" s="112"/>
      <c r="G135" s="113" t="s">
        <v>87</v>
      </c>
      <c r="H135" s="113"/>
      <c r="I135" s="5" t="s">
        <v>75</v>
      </c>
      <c r="J135" s="5">
        <v>88</v>
      </c>
      <c r="K135" s="5">
        <v>88</v>
      </c>
      <c r="L135" s="43">
        <v>5</v>
      </c>
      <c r="M135" s="38">
        <f t="shared" si="37"/>
        <v>100</v>
      </c>
      <c r="N135" s="6"/>
      <c r="O135" s="107"/>
      <c r="P135" s="107"/>
    </row>
    <row r="136" spans="1:16" ht="13.9" customHeight="1" x14ac:dyDescent="0.2">
      <c r="A136" s="106" t="s">
        <v>145</v>
      </c>
      <c r="B136" s="106"/>
      <c r="C136" s="106"/>
      <c r="D136" s="106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</row>
    <row r="137" spans="1:16" ht="22.5" customHeight="1" x14ac:dyDescent="0.2">
      <c r="A137" s="107" t="s">
        <v>130</v>
      </c>
      <c r="B137" s="107"/>
      <c r="C137" s="107"/>
      <c r="D137" s="120">
        <v>5179046.96</v>
      </c>
      <c r="E137" s="120">
        <v>1300743.1000000001</v>
      </c>
      <c r="F137" s="111">
        <f>E137/D137*100</f>
        <v>25.115491518926103</v>
      </c>
      <c r="G137" s="113" t="s">
        <v>86</v>
      </c>
      <c r="H137" s="113"/>
      <c r="I137" s="5" t="s">
        <v>73</v>
      </c>
      <c r="J137" s="5">
        <v>27</v>
      </c>
      <c r="K137" s="5">
        <v>26</v>
      </c>
      <c r="L137" s="43">
        <v>5</v>
      </c>
      <c r="M137" s="38">
        <f t="shared" ref="M137:M138" si="38">K137/J137*100</f>
        <v>96.296296296296291</v>
      </c>
      <c r="N137" s="6"/>
      <c r="O137" s="107" t="s">
        <v>14</v>
      </c>
      <c r="P137" s="107"/>
    </row>
    <row r="138" spans="1:16" ht="33.75" customHeight="1" x14ac:dyDescent="0.2">
      <c r="A138" s="107"/>
      <c r="B138" s="107"/>
      <c r="C138" s="107"/>
      <c r="D138" s="109"/>
      <c r="E138" s="110"/>
      <c r="F138" s="112"/>
      <c r="G138" s="113" t="s">
        <v>87</v>
      </c>
      <c r="H138" s="113"/>
      <c r="I138" s="5" t="s">
        <v>75</v>
      </c>
      <c r="J138" s="5">
        <v>98</v>
      </c>
      <c r="K138" s="5">
        <v>98</v>
      </c>
      <c r="L138" s="43">
        <v>5</v>
      </c>
      <c r="M138" s="38">
        <f t="shared" si="38"/>
        <v>100</v>
      </c>
      <c r="N138" s="6"/>
      <c r="O138" s="107"/>
      <c r="P138" s="107"/>
    </row>
    <row r="139" spans="1:16" ht="21" customHeight="1" x14ac:dyDescent="0.2">
      <c r="A139" s="106" t="s">
        <v>146</v>
      </c>
      <c r="B139" s="106"/>
      <c r="C139" s="106"/>
      <c r="D139" s="106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</row>
    <row r="140" spans="1:16" ht="21" customHeight="1" x14ac:dyDescent="0.2">
      <c r="A140" s="107" t="s">
        <v>130</v>
      </c>
      <c r="B140" s="107"/>
      <c r="C140" s="107"/>
      <c r="D140" s="108">
        <v>11254021.779999999</v>
      </c>
      <c r="E140" s="108">
        <v>2867426.73</v>
      </c>
      <c r="F140" s="111">
        <f>E140/D140*100</f>
        <v>25.479129026530106</v>
      </c>
      <c r="G140" s="113" t="s">
        <v>86</v>
      </c>
      <c r="H140" s="113"/>
      <c r="I140" s="5" t="s">
        <v>73</v>
      </c>
      <c r="J140" s="5">
        <v>80</v>
      </c>
      <c r="K140" s="5">
        <v>84</v>
      </c>
      <c r="L140" s="43">
        <v>5</v>
      </c>
      <c r="M140" s="38">
        <f t="shared" ref="M140:M141" si="39">K140/J140*100</f>
        <v>105</v>
      </c>
      <c r="N140" s="6"/>
      <c r="O140" s="107" t="s">
        <v>14</v>
      </c>
      <c r="P140" s="107"/>
    </row>
    <row r="141" spans="1:16" ht="33" customHeight="1" x14ac:dyDescent="0.2">
      <c r="A141" s="107"/>
      <c r="B141" s="107"/>
      <c r="C141" s="107"/>
      <c r="D141" s="109"/>
      <c r="E141" s="110"/>
      <c r="F141" s="112"/>
      <c r="G141" s="113" t="s">
        <v>87</v>
      </c>
      <c r="H141" s="113"/>
      <c r="I141" s="5" t="s">
        <v>75</v>
      </c>
      <c r="J141" s="5">
        <v>98</v>
      </c>
      <c r="K141" s="5">
        <v>98</v>
      </c>
      <c r="L141" s="43">
        <v>5</v>
      </c>
      <c r="M141" s="38">
        <f t="shared" si="39"/>
        <v>100</v>
      </c>
      <c r="N141" s="6"/>
      <c r="O141" s="107"/>
      <c r="P141" s="107"/>
    </row>
    <row r="142" spans="1:16" ht="21.6" customHeight="1" x14ac:dyDescent="0.2">
      <c r="A142" s="106" t="s">
        <v>147</v>
      </c>
      <c r="B142" s="106"/>
      <c r="C142" s="106"/>
      <c r="D142" s="106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</row>
    <row r="143" spans="1:16" ht="18.75" customHeight="1" x14ac:dyDescent="0.2">
      <c r="A143" s="107" t="s">
        <v>130</v>
      </c>
      <c r="B143" s="107"/>
      <c r="C143" s="107"/>
      <c r="D143" s="120">
        <v>2632180.0499999998</v>
      </c>
      <c r="E143" s="120">
        <v>569497.06999999995</v>
      </c>
      <c r="F143" s="111">
        <f>E143/D143*100</f>
        <v>21.635946598713868</v>
      </c>
      <c r="G143" s="113" t="s">
        <v>86</v>
      </c>
      <c r="H143" s="113"/>
      <c r="I143" s="5" t="s">
        <v>73</v>
      </c>
      <c r="J143" s="2">
        <v>15</v>
      </c>
      <c r="K143" s="2">
        <v>15</v>
      </c>
      <c r="L143" s="43">
        <v>5</v>
      </c>
      <c r="M143" s="43">
        <f t="shared" ref="M143:M144" si="40">K143/J143*100</f>
        <v>100</v>
      </c>
      <c r="N143" s="1"/>
      <c r="O143" s="107" t="s">
        <v>14</v>
      </c>
      <c r="P143" s="107"/>
    </row>
    <row r="144" spans="1:16" ht="36" customHeight="1" x14ac:dyDescent="0.2">
      <c r="A144" s="107"/>
      <c r="B144" s="107"/>
      <c r="C144" s="107"/>
      <c r="D144" s="109"/>
      <c r="E144" s="110"/>
      <c r="F144" s="112"/>
      <c r="G144" s="113" t="s">
        <v>87</v>
      </c>
      <c r="H144" s="113"/>
      <c r="I144" s="5" t="s">
        <v>75</v>
      </c>
      <c r="J144" s="2">
        <v>90</v>
      </c>
      <c r="K144" s="2">
        <v>90</v>
      </c>
      <c r="L144" s="43">
        <v>5</v>
      </c>
      <c r="M144" s="43">
        <f t="shared" si="40"/>
        <v>100</v>
      </c>
      <c r="N144" s="1"/>
      <c r="O144" s="107"/>
      <c r="P144" s="107"/>
    </row>
    <row r="145" spans="1:16" ht="19.899999999999999" customHeight="1" x14ac:dyDescent="0.2">
      <c r="A145" s="106" t="s">
        <v>148</v>
      </c>
      <c r="B145" s="106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</row>
    <row r="146" spans="1:16" ht="19.5" customHeight="1" x14ac:dyDescent="0.2">
      <c r="A146" s="107" t="s">
        <v>130</v>
      </c>
      <c r="B146" s="107"/>
      <c r="C146" s="107"/>
      <c r="D146" s="120">
        <v>4066014.13</v>
      </c>
      <c r="E146" s="120">
        <v>884190.19</v>
      </c>
      <c r="F146" s="111">
        <f>E146/D146*100</f>
        <v>21.745871060216899</v>
      </c>
      <c r="G146" s="113" t="s">
        <v>86</v>
      </c>
      <c r="H146" s="113"/>
      <c r="I146" s="5" t="s">
        <v>73</v>
      </c>
      <c r="J146" s="5">
        <v>16</v>
      </c>
      <c r="K146" s="5">
        <v>16</v>
      </c>
      <c r="L146" s="43">
        <v>5</v>
      </c>
      <c r="M146" s="38">
        <f t="shared" ref="M146:M147" si="41">K146/J146*100</f>
        <v>100</v>
      </c>
      <c r="N146" s="6"/>
      <c r="O146" s="107" t="s">
        <v>14</v>
      </c>
      <c r="P146" s="107"/>
    </row>
    <row r="147" spans="1:16" ht="33" customHeight="1" x14ac:dyDescent="0.2">
      <c r="A147" s="107"/>
      <c r="B147" s="107"/>
      <c r="C147" s="107"/>
      <c r="D147" s="109"/>
      <c r="E147" s="110"/>
      <c r="F147" s="112"/>
      <c r="G147" s="113" t="s">
        <v>87</v>
      </c>
      <c r="H147" s="113"/>
      <c r="I147" s="5" t="s">
        <v>75</v>
      </c>
      <c r="J147" s="5">
        <v>95</v>
      </c>
      <c r="K147" s="5">
        <v>95</v>
      </c>
      <c r="L147" s="43">
        <v>5</v>
      </c>
      <c r="M147" s="38">
        <f t="shared" si="41"/>
        <v>100</v>
      </c>
      <c r="N147" s="6"/>
      <c r="O147" s="107"/>
      <c r="P147" s="107"/>
    </row>
    <row r="148" spans="1:16" ht="21.6" customHeight="1" x14ac:dyDescent="0.2">
      <c r="A148" s="66" t="s">
        <v>149</v>
      </c>
      <c r="B148" s="67"/>
      <c r="C148" s="67"/>
      <c r="D148" s="67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8"/>
    </row>
    <row r="149" spans="1:16" ht="21" customHeight="1" x14ac:dyDescent="0.2">
      <c r="A149" s="107" t="s">
        <v>130</v>
      </c>
      <c r="B149" s="107"/>
      <c r="C149" s="107"/>
      <c r="D149" s="120">
        <v>3768934.21</v>
      </c>
      <c r="E149" s="120">
        <v>946192.1</v>
      </c>
      <c r="F149" s="111">
        <f>E149/D149*100</f>
        <v>25.105030952503675</v>
      </c>
      <c r="G149" s="113" t="s">
        <v>86</v>
      </c>
      <c r="H149" s="113"/>
      <c r="I149" s="5" t="s">
        <v>73</v>
      </c>
      <c r="J149" s="2">
        <v>13</v>
      </c>
      <c r="K149" s="2">
        <v>13</v>
      </c>
      <c r="L149" s="43">
        <v>5</v>
      </c>
      <c r="M149" s="43">
        <f t="shared" ref="M149:M150" si="42">K149/J149*100</f>
        <v>100</v>
      </c>
      <c r="N149" s="1"/>
      <c r="O149" s="107" t="s">
        <v>14</v>
      </c>
      <c r="P149" s="107"/>
    </row>
    <row r="150" spans="1:16" ht="30" customHeight="1" x14ac:dyDescent="0.2">
      <c r="A150" s="107"/>
      <c r="B150" s="107"/>
      <c r="C150" s="107"/>
      <c r="D150" s="109"/>
      <c r="E150" s="110"/>
      <c r="F150" s="112"/>
      <c r="G150" s="113" t="s">
        <v>87</v>
      </c>
      <c r="H150" s="113"/>
      <c r="I150" s="5" t="s">
        <v>75</v>
      </c>
      <c r="J150" s="2">
        <v>87</v>
      </c>
      <c r="K150" s="2">
        <v>87</v>
      </c>
      <c r="L150" s="43">
        <v>5</v>
      </c>
      <c r="M150" s="43">
        <f t="shared" si="42"/>
        <v>100</v>
      </c>
      <c r="N150" s="1"/>
      <c r="O150" s="107"/>
      <c r="P150" s="107"/>
    </row>
    <row r="151" spans="1:16" s="3" customFormat="1" ht="13.9" customHeight="1" x14ac:dyDescent="0.2">
      <c r="A151" s="106" t="s">
        <v>150</v>
      </c>
      <c r="B151" s="106"/>
      <c r="C151" s="106"/>
      <c r="D151" s="106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</row>
    <row r="152" spans="1:16" s="3" customFormat="1" ht="15.75" customHeight="1" x14ac:dyDescent="0.2">
      <c r="A152" s="107" t="s">
        <v>131</v>
      </c>
      <c r="B152" s="107"/>
      <c r="C152" s="107"/>
      <c r="D152" s="108">
        <v>5268719.0999999996</v>
      </c>
      <c r="E152" s="108">
        <v>1198093.1299999999</v>
      </c>
      <c r="F152" s="111">
        <f>E152/D152*100</f>
        <v>22.739741999151178</v>
      </c>
      <c r="G152" s="113" t="s">
        <v>86</v>
      </c>
      <c r="H152" s="113"/>
      <c r="I152" s="5" t="s">
        <v>73</v>
      </c>
      <c r="J152" s="5">
        <v>28</v>
      </c>
      <c r="K152" s="5">
        <v>27</v>
      </c>
      <c r="L152" s="43">
        <v>5</v>
      </c>
      <c r="M152" s="13">
        <f t="shared" ref="M152:M153" si="43">K152/J152*100</f>
        <v>96.428571428571431</v>
      </c>
      <c r="N152" s="14"/>
      <c r="O152" s="107" t="s">
        <v>14</v>
      </c>
      <c r="P152" s="107"/>
    </row>
    <row r="153" spans="1:16" s="3" customFormat="1" ht="30" customHeight="1" x14ac:dyDescent="0.2">
      <c r="A153" s="107"/>
      <c r="B153" s="107"/>
      <c r="C153" s="107"/>
      <c r="D153" s="109"/>
      <c r="E153" s="110"/>
      <c r="F153" s="112"/>
      <c r="G153" s="113" t="s">
        <v>74</v>
      </c>
      <c r="H153" s="113"/>
      <c r="I153" s="5" t="s">
        <v>75</v>
      </c>
      <c r="J153" s="5">
        <v>97</v>
      </c>
      <c r="K153" s="5">
        <v>97</v>
      </c>
      <c r="L153" s="43">
        <v>5</v>
      </c>
      <c r="M153" s="13">
        <f t="shared" si="43"/>
        <v>100</v>
      </c>
      <c r="N153" s="14"/>
      <c r="O153" s="107"/>
      <c r="P153" s="107"/>
    </row>
    <row r="154" spans="1:16" ht="12.6" customHeight="1" x14ac:dyDescent="0.2">
      <c r="A154" s="106" t="s">
        <v>151</v>
      </c>
      <c r="B154" s="106"/>
      <c r="C154" s="106"/>
      <c r="D154" s="106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</row>
    <row r="155" spans="1:16" ht="20.25" customHeight="1" x14ac:dyDescent="0.2">
      <c r="A155" s="107" t="s">
        <v>132</v>
      </c>
      <c r="B155" s="107"/>
      <c r="C155" s="107"/>
      <c r="D155" s="120">
        <v>29732229.850000001</v>
      </c>
      <c r="E155" s="120">
        <v>5490425.8399999999</v>
      </c>
      <c r="F155" s="111">
        <f>E155/D155*100</f>
        <v>18.466243089399498</v>
      </c>
      <c r="G155" s="113" t="s">
        <v>72</v>
      </c>
      <c r="H155" s="113"/>
      <c r="I155" s="5" t="s">
        <v>73</v>
      </c>
      <c r="J155" s="2">
        <v>1289</v>
      </c>
      <c r="K155" s="2">
        <v>1289</v>
      </c>
      <c r="L155" s="11">
        <v>5</v>
      </c>
      <c r="M155" s="43">
        <f t="shared" ref="M155:M157" si="44">K155/J155*100</f>
        <v>100</v>
      </c>
      <c r="N155" s="1"/>
      <c r="O155" s="107" t="s">
        <v>14</v>
      </c>
      <c r="P155" s="107"/>
    </row>
    <row r="156" spans="1:16" ht="40.5" customHeight="1" x14ac:dyDescent="0.2">
      <c r="A156" s="107"/>
      <c r="B156" s="107"/>
      <c r="C156" s="107"/>
      <c r="D156" s="109"/>
      <c r="E156" s="110"/>
      <c r="F156" s="112"/>
      <c r="G156" s="113" t="s">
        <v>133</v>
      </c>
      <c r="H156" s="162"/>
      <c r="I156" s="5" t="s">
        <v>75</v>
      </c>
      <c r="J156" s="2">
        <v>75</v>
      </c>
      <c r="K156" s="2">
        <v>75</v>
      </c>
      <c r="L156" s="11">
        <v>5</v>
      </c>
      <c r="M156" s="43">
        <f t="shared" si="44"/>
        <v>100</v>
      </c>
      <c r="N156" s="1"/>
      <c r="O156" s="107"/>
      <c r="P156" s="107"/>
    </row>
    <row r="157" spans="1:16" ht="17.25" customHeight="1" x14ac:dyDescent="0.2">
      <c r="A157" s="107"/>
      <c r="B157" s="107"/>
      <c r="C157" s="107"/>
      <c r="D157" s="109"/>
      <c r="E157" s="110"/>
      <c r="F157" s="112"/>
      <c r="G157" s="162" t="s">
        <v>134</v>
      </c>
      <c r="H157" s="162"/>
      <c r="I157" s="5" t="s">
        <v>75</v>
      </c>
      <c r="J157" s="2">
        <v>55</v>
      </c>
      <c r="K157" s="2">
        <v>55</v>
      </c>
      <c r="L157" s="11">
        <v>5</v>
      </c>
      <c r="M157" s="43">
        <f t="shared" si="44"/>
        <v>100</v>
      </c>
      <c r="N157" s="1"/>
      <c r="O157" s="107"/>
      <c r="P157" s="107"/>
    </row>
    <row r="158" spans="1:16" s="3" customFormat="1" ht="13.9" customHeight="1" x14ac:dyDescent="0.2">
      <c r="A158" s="106" t="s">
        <v>152</v>
      </c>
      <c r="B158" s="106"/>
      <c r="C158" s="106"/>
      <c r="D158" s="106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</row>
    <row r="159" spans="1:16" s="3" customFormat="1" ht="21.75" customHeight="1" x14ac:dyDescent="0.2">
      <c r="A159" s="107" t="s">
        <v>135</v>
      </c>
      <c r="B159" s="107"/>
      <c r="C159" s="107"/>
      <c r="D159" s="108">
        <v>18385741.32</v>
      </c>
      <c r="E159" s="108">
        <v>3948040</v>
      </c>
      <c r="F159" s="111">
        <f>E159/D159*100</f>
        <v>21.473379459033964</v>
      </c>
      <c r="G159" s="113" t="s">
        <v>72</v>
      </c>
      <c r="H159" s="113"/>
      <c r="I159" s="5" t="s">
        <v>73</v>
      </c>
      <c r="J159" s="5">
        <v>15</v>
      </c>
      <c r="K159" s="5">
        <v>15</v>
      </c>
      <c r="L159" s="43">
        <v>5</v>
      </c>
      <c r="M159" s="38">
        <f t="shared" ref="M159:M160" si="45">K159/J159*100</f>
        <v>100</v>
      </c>
      <c r="N159" s="6"/>
      <c r="O159" s="107" t="s">
        <v>14</v>
      </c>
      <c r="P159" s="107"/>
    </row>
    <row r="160" spans="1:16" s="3" customFormat="1" ht="30.75" customHeight="1" x14ac:dyDescent="0.2">
      <c r="A160" s="107"/>
      <c r="B160" s="107"/>
      <c r="C160" s="107"/>
      <c r="D160" s="108"/>
      <c r="E160" s="108"/>
      <c r="F160" s="111"/>
      <c r="G160" s="113" t="s">
        <v>74</v>
      </c>
      <c r="H160" s="113"/>
      <c r="I160" s="5" t="s">
        <v>75</v>
      </c>
      <c r="J160" s="5">
        <v>98</v>
      </c>
      <c r="K160" s="5">
        <v>98</v>
      </c>
      <c r="L160" s="43">
        <v>5</v>
      </c>
      <c r="M160" s="38">
        <f t="shared" si="45"/>
        <v>100</v>
      </c>
      <c r="N160" s="6"/>
      <c r="O160" s="107"/>
      <c r="P160" s="107"/>
    </row>
    <row r="161" spans="1:16" s="3" customFormat="1" ht="16.5" customHeight="1" x14ac:dyDescent="0.2">
      <c r="A161" s="107"/>
      <c r="B161" s="107"/>
      <c r="C161" s="107"/>
      <c r="D161" s="108"/>
      <c r="E161" s="108"/>
      <c r="F161" s="111"/>
      <c r="G161" s="106" t="s">
        <v>160</v>
      </c>
      <c r="H161" s="106"/>
      <c r="I161" s="106"/>
      <c r="J161" s="106"/>
      <c r="K161" s="106"/>
      <c r="L161" s="106"/>
      <c r="M161" s="106"/>
      <c r="N161" s="106"/>
      <c r="O161" s="106"/>
      <c r="P161" s="106"/>
    </row>
    <row r="162" spans="1:16" ht="22.5" customHeight="1" x14ac:dyDescent="0.2">
      <c r="A162" s="107"/>
      <c r="B162" s="107"/>
      <c r="C162" s="107"/>
      <c r="D162" s="108"/>
      <c r="E162" s="108"/>
      <c r="F162" s="111"/>
      <c r="G162" s="113" t="s">
        <v>72</v>
      </c>
      <c r="H162" s="113"/>
      <c r="I162" s="5" t="s">
        <v>73</v>
      </c>
      <c r="J162" s="5">
        <v>1475</v>
      </c>
      <c r="K162" s="5">
        <v>1544</v>
      </c>
      <c r="L162" s="43">
        <v>5</v>
      </c>
      <c r="M162" s="38">
        <f t="shared" ref="M162:M164" si="46">K162/J162*100</f>
        <v>104.67796610169491</v>
      </c>
      <c r="N162" s="6"/>
      <c r="O162" s="107" t="s">
        <v>14</v>
      </c>
      <c r="P162" s="107"/>
    </row>
    <row r="163" spans="1:16" ht="38.25" customHeight="1" x14ac:dyDescent="0.2">
      <c r="A163" s="107"/>
      <c r="B163" s="107"/>
      <c r="C163" s="107"/>
      <c r="D163" s="108"/>
      <c r="E163" s="108"/>
      <c r="F163" s="111"/>
      <c r="G163" s="113" t="s">
        <v>133</v>
      </c>
      <c r="H163" s="162"/>
      <c r="I163" s="5" t="s">
        <v>75</v>
      </c>
      <c r="J163" s="5">
        <v>97</v>
      </c>
      <c r="K163" s="5">
        <v>97</v>
      </c>
      <c r="L163" s="43">
        <v>5</v>
      </c>
      <c r="M163" s="38">
        <f t="shared" si="46"/>
        <v>100</v>
      </c>
      <c r="N163" s="6"/>
      <c r="O163" s="107"/>
      <c r="P163" s="107"/>
    </row>
    <row r="164" spans="1:16" ht="17.25" customHeight="1" x14ac:dyDescent="0.2">
      <c r="A164" s="107"/>
      <c r="B164" s="107"/>
      <c r="C164" s="107"/>
      <c r="D164" s="108"/>
      <c r="E164" s="108"/>
      <c r="F164" s="111"/>
      <c r="G164" s="162" t="s">
        <v>134</v>
      </c>
      <c r="H164" s="162"/>
      <c r="I164" s="5" t="s">
        <v>75</v>
      </c>
      <c r="J164" s="5">
        <v>60</v>
      </c>
      <c r="K164" s="5">
        <v>60</v>
      </c>
      <c r="L164" s="43">
        <v>5</v>
      </c>
      <c r="M164" s="38">
        <f t="shared" si="46"/>
        <v>100</v>
      </c>
      <c r="N164" s="6"/>
      <c r="O164" s="107"/>
      <c r="P164" s="107"/>
    </row>
    <row r="165" spans="1:16" s="3" customFormat="1" ht="16.5" customHeight="1" x14ac:dyDescent="0.2">
      <c r="A165" s="107"/>
      <c r="B165" s="107"/>
      <c r="C165" s="107"/>
      <c r="D165" s="108"/>
      <c r="E165" s="108"/>
      <c r="F165" s="111"/>
      <c r="G165" s="106" t="s">
        <v>136</v>
      </c>
      <c r="H165" s="106"/>
      <c r="I165" s="106"/>
      <c r="J165" s="106"/>
      <c r="K165" s="106"/>
      <c r="L165" s="106"/>
      <c r="M165" s="106"/>
      <c r="N165" s="106"/>
      <c r="O165" s="106"/>
      <c r="P165" s="106"/>
    </row>
    <row r="166" spans="1:16" ht="36" customHeight="1" x14ac:dyDescent="0.2">
      <c r="A166" s="107"/>
      <c r="B166" s="107"/>
      <c r="C166" s="107"/>
      <c r="D166" s="108"/>
      <c r="E166" s="108"/>
      <c r="F166" s="111"/>
      <c r="G166" s="113" t="s">
        <v>137</v>
      </c>
      <c r="H166" s="113"/>
      <c r="I166" s="5" t="s">
        <v>138</v>
      </c>
      <c r="J166" s="5">
        <v>10</v>
      </c>
      <c r="K166" s="5">
        <v>10</v>
      </c>
      <c r="L166" s="43">
        <v>5</v>
      </c>
      <c r="M166" s="38">
        <f t="shared" ref="M166" si="47">K166/J166*100</f>
        <v>100</v>
      </c>
      <c r="N166" s="6"/>
      <c r="O166" s="107" t="s">
        <v>14</v>
      </c>
      <c r="P166" s="107"/>
    </row>
    <row r="167" spans="1:16" ht="19.5" customHeight="1" x14ac:dyDescent="0.2">
      <c r="A167" s="167" t="s">
        <v>153</v>
      </c>
      <c r="B167" s="168"/>
      <c r="C167" s="168"/>
      <c r="D167" s="169"/>
      <c r="E167" s="169"/>
      <c r="F167" s="169"/>
      <c r="G167" s="169"/>
      <c r="H167" s="169"/>
      <c r="I167" s="169"/>
      <c r="J167" s="169"/>
      <c r="K167" s="169"/>
      <c r="L167" s="169"/>
      <c r="M167" s="169"/>
      <c r="N167" s="169"/>
      <c r="O167" s="169"/>
      <c r="P167" s="170"/>
    </row>
    <row r="168" spans="1:16" ht="60.75" customHeight="1" x14ac:dyDescent="0.2">
      <c r="A168" s="163" t="s">
        <v>44</v>
      </c>
      <c r="B168" s="165"/>
      <c r="C168" s="165"/>
      <c r="D168" s="171">
        <v>25884735.760000002</v>
      </c>
      <c r="E168" s="174">
        <v>4506919.55</v>
      </c>
      <c r="F168" s="177">
        <f>E168/D168*100</f>
        <v>17.411495298957611</v>
      </c>
      <c r="G168" s="165" t="s">
        <v>45</v>
      </c>
      <c r="H168" s="166"/>
      <c r="I168" s="35" t="s">
        <v>46</v>
      </c>
      <c r="J168" s="19">
        <v>42987</v>
      </c>
      <c r="K168" s="19">
        <v>32596</v>
      </c>
      <c r="L168" s="19">
        <v>5</v>
      </c>
      <c r="M168" s="21">
        <f>K168/J168*100</f>
        <v>75.827575778723798</v>
      </c>
      <c r="N168" s="21" t="s">
        <v>199</v>
      </c>
      <c r="O168" s="180" t="s">
        <v>47</v>
      </c>
      <c r="P168" s="181"/>
    </row>
    <row r="169" spans="1:16" ht="50.25" customHeight="1" x14ac:dyDescent="0.2">
      <c r="A169" s="163" t="s">
        <v>48</v>
      </c>
      <c r="B169" s="186"/>
      <c r="C169" s="164"/>
      <c r="D169" s="172"/>
      <c r="E169" s="175"/>
      <c r="F169" s="178"/>
      <c r="G169" s="165" t="s">
        <v>45</v>
      </c>
      <c r="H169" s="166"/>
      <c r="I169" s="35" t="s">
        <v>46</v>
      </c>
      <c r="J169" s="19">
        <v>14442</v>
      </c>
      <c r="K169" s="19">
        <v>13447</v>
      </c>
      <c r="L169" s="19">
        <v>5</v>
      </c>
      <c r="M169" s="21">
        <f t="shared" ref="M169:M175" si="48">K169/J169*100</f>
        <v>93.110372524581081</v>
      </c>
      <c r="N169" s="21"/>
      <c r="O169" s="182"/>
      <c r="P169" s="183"/>
    </row>
    <row r="170" spans="1:16" ht="74.25" customHeight="1" x14ac:dyDescent="0.2">
      <c r="A170" s="163" t="s">
        <v>49</v>
      </c>
      <c r="B170" s="165"/>
      <c r="C170" s="166"/>
      <c r="D170" s="172"/>
      <c r="E170" s="175"/>
      <c r="F170" s="178"/>
      <c r="G170" s="163" t="s">
        <v>45</v>
      </c>
      <c r="H170" s="164"/>
      <c r="I170" s="35" t="s">
        <v>46</v>
      </c>
      <c r="J170" s="19">
        <v>13232</v>
      </c>
      <c r="K170" s="19">
        <v>13834</v>
      </c>
      <c r="L170" s="19">
        <v>5</v>
      </c>
      <c r="M170" s="21">
        <f t="shared" si="48"/>
        <v>104.54957678355501</v>
      </c>
      <c r="N170" s="21"/>
      <c r="O170" s="182"/>
      <c r="P170" s="183"/>
    </row>
    <row r="171" spans="1:16" ht="63" customHeight="1" x14ac:dyDescent="0.2">
      <c r="A171" s="163" t="s">
        <v>50</v>
      </c>
      <c r="B171" s="165"/>
      <c r="C171" s="165"/>
      <c r="D171" s="172"/>
      <c r="E171" s="175"/>
      <c r="F171" s="178"/>
      <c r="G171" s="165" t="s">
        <v>69</v>
      </c>
      <c r="H171" s="166"/>
      <c r="I171" s="35" t="s">
        <v>46</v>
      </c>
      <c r="J171" s="19">
        <v>3000</v>
      </c>
      <c r="K171" s="19">
        <v>3232</v>
      </c>
      <c r="L171" s="19">
        <v>5</v>
      </c>
      <c r="M171" s="21">
        <f t="shared" si="48"/>
        <v>107.73333333333332</v>
      </c>
      <c r="N171" s="21"/>
      <c r="O171" s="182"/>
      <c r="P171" s="183"/>
    </row>
    <row r="172" spans="1:16" ht="30" customHeight="1" x14ac:dyDescent="0.2">
      <c r="A172" s="163" t="s">
        <v>51</v>
      </c>
      <c r="B172" s="165"/>
      <c r="C172" s="165"/>
      <c r="D172" s="172"/>
      <c r="E172" s="175"/>
      <c r="F172" s="178"/>
      <c r="G172" s="165" t="s">
        <v>52</v>
      </c>
      <c r="H172" s="166"/>
      <c r="I172" s="35" t="s">
        <v>46</v>
      </c>
      <c r="J172" s="20">
        <v>284</v>
      </c>
      <c r="K172" s="20">
        <v>272</v>
      </c>
      <c r="L172" s="19">
        <v>5</v>
      </c>
      <c r="M172" s="28">
        <f t="shared" si="48"/>
        <v>95.774647887323937</v>
      </c>
      <c r="N172" s="21"/>
      <c r="O172" s="182"/>
      <c r="P172" s="183"/>
    </row>
    <row r="173" spans="1:16" ht="51.75" customHeight="1" x14ac:dyDescent="0.2">
      <c r="A173" s="163" t="s">
        <v>53</v>
      </c>
      <c r="B173" s="165"/>
      <c r="C173" s="166"/>
      <c r="D173" s="172"/>
      <c r="E173" s="175"/>
      <c r="F173" s="178"/>
      <c r="G173" s="165" t="s">
        <v>52</v>
      </c>
      <c r="H173" s="166"/>
      <c r="I173" s="35" t="s">
        <v>46</v>
      </c>
      <c r="J173" s="20">
        <v>132570</v>
      </c>
      <c r="K173" s="20">
        <v>132577</v>
      </c>
      <c r="L173" s="19">
        <v>5</v>
      </c>
      <c r="M173" s="28">
        <f t="shared" si="48"/>
        <v>100.0052802293128</v>
      </c>
      <c r="N173" s="21"/>
      <c r="O173" s="182"/>
      <c r="P173" s="183"/>
    </row>
    <row r="174" spans="1:16" ht="28.5" customHeight="1" x14ac:dyDescent="0.2">
      <c r="A174" s="163" t="s">
        <v>54</v>
      </c>
      <c r="B174" s="165"/>
      <c r="C174" s="166"/>
      <c r="D174" s="172"/>
      <c r="E174" s="175"/>
      <c r="F174" s="178"/>
      <c r="G174" s="189" t="s">
        <v>174</v>
      </c>
      <c r="H174" s="189"/>
      <c r="I174" s="35" t="s">
        <v>46</v>
      </c>
      <c r="J174" s="20">
        <v>4</v>
      </c>
      <c r="K174" s="20">
        <v>4</v>
      </c>
      <c r="L174" s="19">
        <v>5</v>
      </c>
      <c r="M174" s="28">
        <f t="shared" si="48"/>
        <v>100</v>
      </c>
      <c r="N174" s="21"/>
      <c r="O174" s="184"/>
      <c r="P174" s="185"/>
    </row>
    <row r="175" spans="1:16" ht="65.25" customHeight="1" x14ac:dyDescent="0.2">
      <c r="A175" s="163" t="s">
        <v>55</v>
      </c>
      <c r="B175" s="165"/>
      <c r="C175" s="166"/>
      <c r="D175" s="173"/>
      <c r="E175" s="176"/>
      <c r="F175" s="179"/>
      <c r="G175" s="163" t="s">
        <v>175</v>
      </c>
      <c r="H175" s="165"/>
      <c r="I175" s="44" t="s">
        <v>46</v>
      </c>
      <c r="J175" s="20">
        <v>1835</v>
      </c>
      <c r="K175" s="20">
        <v>1833</v>
      </c>
      <c r="L175" s="19">
        <v>5</v>
      </c>
      <c r="M175" s="28">
        <f t="shared" si="48"/>
        <v>99.891008174386926</v>
      </c>
      <c r="N175" s="21"/>
      <c r="O175" s="22"/>
      <c r="P175" s="23"/>
    </row>
    <row r="176" spans="1:16" ht="20.25" customHeight="1" x14ac:dyDescent="0.2">
      <c r="A176" s="190" t="s">
        <v>154</v>
      </c>
      <c r="B176" s="191"/>
      <c r="C176" s="191"/>
      <c r="D176" s="191"/>
      <c r="E176" s="191"/>
      <c r="F176" s="191"/>
      <c r="G176" s="191"/>
      <c r="H176" s="191"/>
      <c r="I176" s="191"/>
      <c r="J176" s="191"/>
      <c r="K176" s="191"/>
      <c r="L176" s="191"/>
      <c r="M176" s="191"/>
      <c r="N176" s="191"/>
      <c r="O176" s="191"/>
      <c r="P176" s="192"/>
    </row>
    <row r="177" spans="1:16" ht="30" customHeight="1" x14ac:dyDescent="0.2">
      <c r="A177" s="193" t="s">
        <v>56</v>
      </c>
      <c r="B177" s="194"/>
      <c r="C177" s="195"/>
      <c r="D177" s="171">
        <v>59125078.82</v>
      </c>
      <c r="E177" s="174">
        <v>11803266.699999999</v>
      </c>
      <c r="F177" s="177">
        <f>E177/D177*100</f>
        <v>19.963215162780223</v>
      </c>
      <c r="G177" s="163" t="s">
        <v>172</v>
      </c>
      <c r="H177" s="166"/>
      <c r="I177" s="35" t="s">
        <v>46</v>
      </c>
      <c r="J177" s="19">
        <v>3452</v>
      </c>
      <c r="K177" s="19">
        <v>3333</v>
      </c>
      <c r="L177" s="19">
        <v>5</v>
      </c>
      <c r="M177" s="21">
        <f t="shared" ref="M177:M179" si="49">K177/J177*100</f>
        <v>96.552723059096181</v>
      </c>
      <c r="N177" s="21"/>
      <c r="O177" s="69" t="s">
        <v>47</v>
      </c>
      <c r="P177" s="71"/>
    </row>
    <row r="178" spans="1:16" ht="21.75" customHeight="1" x14ac:dyDescent="0.2">
      <c r="A178" s="196"/>
      <c r="B178" s="197"/>
      <c r="C178" s="198"/>
      <c r="D178" s="172"/>
      <c r="E178" s="175"/>
      <c r="F178" s="178"/>
      <c r="G178" s="163" t="s">
        <v>57</v>
      </c>
      <c r="H178" s="166"/>
      <c r="I178" s="35" t="s">
        <v>46</v>
      </c>
      <c r="J178" s="19">
        <v>287</v>
      </c>
      <c r="K178" s="19">
        <v>278</v>
      </c>
      <c r="L178" s="19">
        <v>5</v>
      </c>
      <c r="M178" s="21">
        <f t="shared" si="49"/>
        <v>96.864111498257842</v>
      </c>
      <c r="N178" s="21"/>
      <c r="O178" s="72"/>
      <c r="P178" s="74"/>
    </row>
    <row r="179" spans="1:16" ht="51.75" customHeight="1" x14ac:dyDescent="0.2">
      <c r="A179" s="163" t="s">
        <v>58</v>
      </c>
      <c r="B179" s="165"/>
      <c r="C179" s="166"/>
      <c r="D179" s="172"/>
      <c r="E179" s="175"/>
      <c r="F179" s="178" t="e">
        <f>E179/D179*100</f>
        <v>#DIV/0!</v>
      </c>
      <c r="G179" s="163" t="s">
        <v>59</v>
      </c>
      <c r="H179" s="166"/>
      <c r="I179" s="35" t="s">
        <v>46</v>
      </c>
      <c r="J179" s="19">
        <v>74</v>
      </c>
      <c r="K179" s="19">
        <v>74</v>
      </c>
      <c r="L179" s="19">
        <v>5</v>
      </c>
      <c r="M179" s="21">
        <f t="shared" si="49"/>
        <v>100</v>
      </c>
      <c r="N179" s="21"/>
      <c r="O179" s="72"/>
      <c r="P179" s="74"/>
    </row>
    <row r="180" spans="1:16" ht="52.5" customHeight="1" x14ac:dyDescent="0.2">
      <c r="A180" s="163" t="s">
        <v>60</v>
      </c>
      <c r="B180" s="187"/>
      <c r="C180" s="188"/>
      <c r="D180" s="172"/>
      <c r="E180" s="175"/>
      <c r="F180" s="178"/>
      <c r="G180" s="163" t="s">
        <v>59</v>
      </c>
      <c r="H180" s="166"/>
      <c r="I180" s="35" t="s">
        <v>46</v>
      </c>
      <c r="J180" s="19">
        <v>2</v>
      </c>
      <c r="K180" s="19">
        <v>2</v>
      </c>
      <c r="L180" s="19">
        <v>5</v>
      </c>
      <c r="M180" s="21">
        <f>K180/J180*100</f>
        <v>100</v>
      </c>
      <c r="N180" s="21"/>
      <c r="O180" s="72"/>
      <c r="P180" s="74"/>
    </row>
    <row r="181" spans="1:16" ht="20.25" customHeight="1" x14ac:dyDescent="0.2">
      <c r="A181" s="167" t="s">
        <v>155</v>
      </c>
      <c r="B181" s="168"/>
      <c r="C181" s="168"/>
      <c r="D181" s="200"/>
      <c r="E181" s="200"/>
      <c r="F181" s="200"/>
      <c r="G181" s="168"/>
      <c r="H181" s="168"/>
      <c r="I181" s="168"/>
      <c r="J181" s="168"/>
      <c r="K181" s="168"/>
      <c r="L181" s="168"/>
      <c r="M181" s="168"/>
      <c r="N181" s="168"/>
      <c r="O181" s="168"/>
      <c r="P181" s="201"/>
    </row>
    <row r="182" spans="1:16" ht="38.25" customHeight="1" x14ac:dyDescent="0.2">
      <c r="A182" s="202" t="s">
        <v>61</v>
      </c>
      <c r="B182" s="203"/>
      <c r="C182" s="204"/>
      <c r="D182" s="172">
        <v>12142533.289999999</v>
      </c>
      <c r="E182" s="175">
        <v>2586354.4500000002</v>
      </c>
      <c r="F182" s="178">
        <f>E182/D182*100</f>
        <v>21.299957663117926</v>
      </c>
      <c r="G182" s="196" t="s">
        <v>62</v>
      </c>
      <c r="H182" s="198"/>
      <c r="I182" s="34" t="s">
        <v>63</v>
      </c>
      <c r="J182" s="24">
        <v>29</v>
      </c>
      <c r="K182" s="24">
        <v>29</v>
      </c>
      <c r="L182" s="19">
        <v>5</v>
      </c>
      <c r="M182" s="40">
        <f t="shared" ref="M182:M186" si="50">K182/J182*100</f>
        <v>100</v>
      </c>
      <c r="N182" s="40"/>
      <c r="O182" s="72" t="s">
        <v>47</v>
      </c>
      <c r="P182" s="74"/>
    </row>
    <row r="183" spans="1:16" ht="27" customHeight="1" x14ac:dyDescent="0.2">
      <c r="A183" s="205"/>
      <c r="B183" s="206"/>
      <c r="C183" s="207"/>
      <c r="D183" s="172"/>
      <c r="E183" s="175"/>
      <c r="F183" s="178" t="e">
        <f>E183/D183*100</f>
        <v>#DIV/0!</v>
      </c>
      <c r="G183" s="163" t="s">
        <v>64</v>
      </c>
      <c r="H183" s="166"/>
      <c r="I183" s="35" t="s">
        <v>63</v>
      </c>
      <c r="J183" s="19">
        <v>30</v>
      </c>
      <c r="K183" s="19">
        <v>30</v>
      </c>
      <c r="L183" s="19">
        <v>5</v>
      </c>
      <c r="M183" s="21">
        <f t="shared" si="50"/>
        <v>100</v>
      </c>
      <c r="N183" s="21"/>
      <c r="O183" s="72"/>
      <c r="P183" s="74"/>
    </row>
    <row r="184" spans="1:16" ht="27.75" customHeight="1" x14ac:dyDescent="0.2">
      <c r="A184" s="205"/>
      <c r="B184" s="206"/>
      <c r="C184" s="207"/>
      <c r="D184" s="172"/>
      <c r="E184" s="175"/>
      <c r="F184" s="178"/>
      <c r="G184" s="163" t="s">
        <v>65</v>
      </c>
      <c r="H184" s="164"/>
      <c r="I184" s="35" t="s">
        <v>63</v>
      </c>
      <c r="J184" s="19">
        <v>58</v>
      </c>
      <c r="K184" s="19">
        <v>58</v>
      </c>
      <c r="L184" s="19">
        <v>5</v>
      </c>
      <c r="M184" s="21">
        <f t="shared" si="50"/>
        <v>100</v>
      </c>
      <c r="N184" s="40"/>
      <c r="O184" s="72"/>
      <c r="P184" s="74"/>
    </row>
    <row r="185" spans="1:16" ht="17.25" customHeight="1" x14ac:dyDescent="0.2">
      <c r="A185" s="208"/>
      <c r="B185" s="209"/>
      <c r="C185" s="210"/>
      <c r="D185" s="172"/>
      <c r="E185" s="175"/>
      <c r="F185" s="178" t="e">
        <f>E185/D185*100</f>
        <v>#DIV/0!</v>
      </c>
      <c r="G185" s="163" t="s">
        <v>66</v>
      </c>
      <c r="H185" s="166"/>
      <c r="I185" s="35" t="s">
        <v>63</v>
      </c>
      <c r="J185" s="19">
        <v>50</v>
      </c>
      <c r="K185" s="19">
        <v>50</v>
      </c>
      <c r="L185" s="19">
        <v>5</v>
      </c>
      <c r="M185" s="21">
        <f t="shared" si="50"/>
        <v>100</v>
      </c>
      <c r="N185" s="21"/>
      <c r="O185" s="72"/>
      <c r="P185" s="74"/>
    </row>
    <row r="186" spans="1:16" ht="39.75" customHeight="1" x14ac:dyDescent="0.2">
      <c r="A186" s="163" t="s">
        <v>67</v>
      </c>
      <c r="B186" s="165"/>
      <c r="C186" s="166"/>
      <c r="D186" s="173"/>
      <c r="E186" s="176"/>
      <c r="F186" s="179" t="e">
        <f>E186/D186*100</f>
        <v>#DIV/0!</v>
      </c>
      <c r="G186" s="163" t="s">
        <v>68</v>
      </c>
      <c r="H186" s="166"/>
      <c r="I186" s="35" t="s">
        <v>46</v>
      </c>
      <c r="J186" s="20">
        <v>1941.5</v>
      </c>
      <c r="K186" s="20">
        <v>1941.5</v>
      </c>
      <c r="L186" s="19">
        <v>5</v>
      </c>
      <c r="M186" s="21">
        <f t="shared" si="50"/>
        <v>100</v>
      </c>
      <c r="N186" s="21"/>
      <c r="O186" s="88"/>
      <c r="P186" s="90"/>
    </row>
    <row r="187" spans="1:16" ht="23.25" customHeight="1" x14ac:dyDescent="0.2">
      <c r="A187" s="85" t="s">
        <v>156</v>
      </c>
      <c r="B187" s="86"/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7"/>
    </row>
    <row r="188" spans="1:16" s="3" customFormat="1" ht="70.5" customHeight="1" x14ac:dyDescent="0.2">
      <c r="A188" s="199" t="s">
        <v>17</v>
      </c>
      <c r="B188" s="199"/>
      <c r="C188" s="199"/>
      <c r="D188" s="36">
        <v>38511300</v>
      </c>
      <c r="E188" s="49">
        <v>8055016.2199999997</v>
      </c>
      <c r="F188" s="37">
        <f>E188/D188*100</f>
        <v>20.915981075684279</v>
      </c>
      <c r="G188" s="81" t="s">
        <v>15</v>
      </c>
      <c r="H188" s="82"/>
      <c r="I188" s="41" t="s">
        <v>16</v>
      </c>
      <c r="J188" s="2">
        <v>8928</v>
      </c>
      <c r="K188" s="2">
        <v>8925</v>
      </c>
      <c r="L188" s="43">
        <v>5</v>
      </c>
      <c r="M188" s="43">
        <f>K188/J188*100</f>
        <v>99.966397849462368</v>
      </c>
      <c r="N188" s="1"/>
      <c r="O188" s="199" t="s">
        <v>14</v>
      </c>
      <c r="P188" s="199"/>
    </row>
    <row r="189" spans="1:16" ht="18" customHeight="1" x14ac:dyDescent="0.2">
      <c r="A189" s="85" t="s">
        <v>193</v>
      </c>
      <c r="B189" s="86"/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7"/>
    </row>
    <row r="190" spans="1:16" ht="69.75" customHeight="1" x14ac:dyDescent="0.2">
      <c r="A190" s="199" t="s">
        <v>19</v>
      </c>
      <c r="B190" s="199"/>
      <c r="C190" s="199"/>
      <c r="D190" s="42">
        <v>6574725.8200000003</v>
      </c>
      <c r="E190" s="49">
        <v>1510904.65</v>
      </c>
      <c r="F190" s="43">
        <f>E190/D190*100</f>
        <v>22.980496698491983</v>
      </c>
      <c r="G190" s="81" t="s">
        <v>18</v>
      </c>
      <c r="H190" s="82"/>
      <c r="I190" s="41" t="s">
        <v>22</v>
      </c>
      <c r="J190" s="2">
        <v>28</v>
      </c>
      <c r="K190" s="2">
        <v>2</v>
      </c>
      <c r="L190" s="43">
        <v>5</v>
      </c>
      <c r="M190" s="43">
        <f>K190/J190*100</f>
        <v>7.1428571428571423</v>
      </c>
      <c r="O190" s="199" t="s">
        <v>14</v>
      </c>
      <c r="P190" s="199"/>
    </row>
    <row r="191" spans="1:16" ht="24.75" customHeight="1" x14ac:dyDescent="0.2">
      <c r="A191" s="85" t="s">
        <v>173</v>
      </c>
      <c r="B191" s="86"/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7"/>
    </row>
    <row r="192" spans="1:16" ht="18" customHeight="1" x14ac:dyDescent="0.2">
      <c r="A192" s="199" t="s">
        <v>20</v>
      </c>
      <c r="B192" s="199"/>
      <c r="C192" s="199"/>
      <c r="D192" s="75">
        <v>3394405.96</v>
      </c>
      <c r="E192" s="77">
        <v>648685.88</v>
      </c>
      <c r="F192" s="79">
        <f>E192/D192*100</f>
        <v>19.110438988269983</v>
      </c>
      <c r="G192" s="105" t="s">
        <v>24</v>
      </c>
      <c r="H192" s="105"/>
      <c r="I192" s="41" t="s">
        <v>23</v>
      </c>
      <c r="J192" s="2">
        <v>275</v>
      </c>
      <c r="K192" s="2">
        <v>303</v>
      </c>
      <c r="L192" s="43">
        <v>5</v>
      </c>
      <c r="M192" s="45">
        <f t="shared" ref="M192:M193" si="51">K192/J192*100</f>
        <v>110.18181818181819</v>
      </c>
      <c r="N192" s="1"/>
      <c r="O192" s="69" t="s">
        <v>14</v>
      </c>
      <c r="P192" s="71"/>
    </row>
    <row r="193" spans="1:16" ht="34.5" customHeight="1" x14ac:dyDescent="0.2">
      <c r="A193" s="199"/>
      <c r="B193" s="199"/>
      <c r="C193" s="199"/>
      <c r="D193" s="91"/>
      <c r="E193" s="92"/>
      <c r="F193" s="211"/>
      <c r="G193" s="81" t="s">
        <v>39</v>
      </c>
      <c r="H193" s="82"/>
      <c r="I193" s="41" t="s">
        <v>21</v>
      </c>
      <c r="J193" s="2">
        <v>100</v>
      </c>
      <c r="K193" s="2">
        <v>100</v>
      </c>
      <c r="L193" s="43">
        <v>5</v>
      </c>
      <c r="M193" s="43">
        <f t="shared" si="51"/>
        <v>100</v>
      </c>
      <c r="N193" s="1"/>
      <c r="O193" s="88"/>
      <c r="P193" s="90"/>
    </row>
    <row r="194" spans="1:16" ht="21.75" customHeight="1" x14ac:dyDescent="0.2">
      <c r="A194" s="85" t="s">
        <v>157</v>
      </c>
      <c r="B194" s="86"/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7"/>
    </row>
    <row r="195" spans="1:16" ht="66.75" customHeight="1" x14ac:dyDescent="0.2">
      <c r="A195" s="199" t="s">
        <v>29</v>
      </c>
      <c r="B195" s="199"/>
      <c r="C195" s="199"/>
      <c r="D195" s="212">
        <v>3181000</v>
      </c>
      <c r="E195" s="212">
        <v>671022.17000000004</v>
      </c>
      <c r="F195" s="213">
        <f>E195/D195*100</f>
        <v>21.094692549512732</v>
      </c>
      <c r="G195" s="105" t="s">
        <v>30</v>
      </c>
      <c r="H195" s="105"/>
      <c r="I195" s="41" t="s">
        <v>32</v>
      </c>
      <c r="J195" s="2">
        <v>20</v>
      </c>
      <c r="K195" s="2">
        <v>0</v>
      </c>
      <c r="L195" s="43">
        <v>5</v>
      </c>
      <c r="M195" s="43">
        <f t="shared" ref="M195:M197" si="52">K195/J195*100</f>
        <v>0</v>
      </c>
      <c r="N195" s="1" t="s">
        <v>197</v>
      </c>
      <c r="O195" s="199" t="s">
        <v>14</v>
      </c>
      <c r="P195" s="199"/>
    </row>
    <row r="196" spans="1:16" ht="58.5" customHeight="1" x14ac:dyDescent="0.2">
      <c r="A196" s="199"/>
      <c r="B196" s="199"/>
      <c r="C196" s="199"/>
      <c r="D196" s="212"/>
      <c r="E196" s="212"/>
      <c r="F196" s="213"/>
      <c r="G196" s="105" t="s">
        <v>31</v>
      </c>
      <c r="H196" s="105"/>
      <c r="I196" s="41" t="s">
        <v>32</v>
      </c>
      <c r="J196" s="2">
        <v>20</v>
      </c>
      <c r="K196" s="2">
        <v>0</v>
      </c>
      <c r="L196" s="43">
        <v>5</v>
      </c>
      <c r="M196" s="43">
        <f t="shared" si="52"/>
        <v>0</v>
      </c>
      <c r="N196" s="1" t="s">
        <v>198</v>
      </c>
      <c r="O196" s="199"/>
      <c r="P196" s="199"/>
    </row>
    <row r="197" spans="1:16" ht="42.75" customHeight="1" x14ac:dyDescent="0.2">
      <c r="A197" s="199"/>
      <c r="B197" s="199"/>
      <c r="C197" s="199"/>
      <c r="D197" s="212"/>
      <c r="E197" s="212"/>
      <c r="F197" s="213"/>
      <c r="G197" s="105" t="s">
        <v>40</v>
      </c>
      <c r="H197" s="105"/>
      <c r="I197" s="41" t="s">
        <v>21</v>
      </c>
      <c r="J197" s="2">
        <v>100</v>
      </c>
      <c r="K197" s="2">
        <v>100</v>
      </c>
      <c r="L197" s="43">
        <v>5</v>
      </c>
      <c r="M197" s="43">
        <f t="shared" si="52"/>
        <v>100</v>
      </c>
      <c r="N197" s="1"/>
      <c r="O197" s="199"/>
      <c r="P197" s="199"/>
    </row>
    <row r="198" spans="1:16" ht="20.25" customHeight="1" x14ac:dyDescent="0.2">
      <c r="A198" s="85" t="s">
        <v>192</v>
      </c>
      <c r="B198" s="86"/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7"/>
    </row>
    <row r="199" spans="1:16" ht="105" customHeight="1" x14ac:dyDescent="0.2">
      <c r="A199" s="199" t="s">
        <v>41</v>
      </c>
      <c r="B199" s="199"/>
      <c r="C199" s="199"/>
      <c r="D199" s="36">
        <v>1543500</v>
      </c>
      <c r="E199" s="46">
        <v>267701.77</v>
      </c>
      <c r="F199" s="37">
        <f>E199/D199*100</f>
        <v>17.343814058956916</v>
      </c>
      <c r="G199" s="81" t="s">
        <v>42</v>
      </c>
      <c r="H199" s="82"/>
      <c r="I199" s="41" t="s">
        <v>43</v>
      </c>
      <c r="J199" s="2">
        <v>51</v>
      </c>
      <c r="K199" s="2">
        <v>51</v>
      </c>
      <c r="L199" s="43">
        <v>5</v>
      </c>
      <c r="M199" s="43">
        <f>K199/J199*100</f>
        <v>100</v>
      </c>
      <c r="N199" s="1"/>
      <c r="O199" s="69" t="s">
        <v>14</v>
      </c>
      <c r="P199" s="71"/>
    </row>
    <row r="200" spans="1:16" ht="21" customHeight="1" x14ac:dyDescent="0.2">
      <c r="A200" s="85" t="s">
        <v>191</v>
      </c>
      <c r="B200" s="86"/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7"/>
    </row>
    <row r="201" spans="1:16" s="3" customFormat="1" ht="25.5" customHeight="1" x14ac:dyDescent="0.2">
      <c r="A201" s="69" t="s">
        <v>25</v>
      </c>
      <c r="B201" s="70"/>
      <c r="C201" s="71"/>
      <c r="D201" s="75">
        <v>17982900</v>
      </c>
      <c r="E201" s="77">
        <v>4112610.83</v>
      </c>
      <c r="F201" s="79">
        <f>E201/D201*100</f>
        <v>22.869564030273203</v>
      </c>
      <c r="G201" s="81" t="s">
        <v>33</v>
      </c>
      <c r="H201" s="82"/>
      <c r="I201" s="41" t="s">
        <v>28</v>
      </c>
      <c r="J201" s="2">
        <v>56</v>
      </c>
      <c r="K201" s="2">
        <v>56</v>
      </c>
      <c r="L201" s="43">
        <v>5</v>
      </c>
      <c r="M201" s="43">
        <f t="shared" ref="M201:M206" si="53">K201/J201*100</f>
        <v>100</v>
      </c>
      <c r="N201" s="1"/>
      <c r="O201" s="199" t="s">
        <v>190</v>
      </c>
      <c r="P201" s="199"/>
    </row>
    <row r="202" spans="1:16" s="3" customFormat="1" ht="29.25" customHeight="1" x14ac:dyDescent="0.2">
      <c r="A202" s="88"/>
      <c r="B202" s="89"/>
      <c r="C202" s="90"/>
      <c r="D202" s="214"/>
      <c r="E202" s="215"/>
      <c r="F202" s="216"/>
      <c r="G202" s="81" t="s">
        <v>34</v>
      </c>
      <c r="H202" s="82"/>
      <c r="I202" s="41" t="s">
        <v>28</v>
      </c>
      <c r="J202" s="2">
        <v>56</v>
      </c>
      <c r="K202" s="2">
        <v>56</v>
      </c>
      <c r="L202" s="43">
        <v>5</v>
      </c>
      <c r="M202" s="43">
        <f t="shared" si="53"/>
        <v>100</v>
      </c>
      <c r="N202" s="1"/>
      <c r="O202" s="199"/>
      <c r="P202" s="199"/>
    </row>
    <row r="203" spans="1:16" s="3" customFormat="1" ht="57.75" customHeight="1" x14ac:dyDescent="0.2">
      <c r="A203" s="69" t="s">
        <v>26</v>
      </c>
      <c r="B203" s="70"/>
      <c r="C203" s="71"/>
      <c r="D203" s="214"/>
      <c r="E203" s="215"/>
      <c r="F203" s="216"/>
      <c r="G203" s="81" t="s">
        <v>35</v>
      </c>
      <c r="H203" s="82"/>
      <c r="I203" s="41" t="s">
        <v>28</v>
      </c>
      <c r="J203" s="2">
        <v>11</v>
      </c>
      <c r="K203" s="2">
        <v>11</v>
      </c>
      <c r="L203" s="43">
        <v>5</v>
      </c>
      <c r="M203" s="43">
        <f t="shared" si="53"/>
        <v>100</v>
      </c>
      <c r="N203" s="1"/>
      <c r="O203" s="199"/>
      <c r="P203" s="199"/>
    </row>
    <row r="204" spans="1:16" s="3" customFormat="1" ht="57" customHeight="1" x14ac:dyDescent="0.2">
      <c r="A204" s="88"/>
      <c r="B204" s="89"/>
      <c r="C204" s="90"/>
      <c r="D204" s="214"/>
      <c r="E204" s="215"/>
      <c r="F204" s="216"/>
      <c r="G204" s="81" t="s">
        <v>36</v>
      </c>
      <c r="H204" s="82"/>
      <c r="I204" s="41" t="s">
        <v>28</v>
      </c>
      <c r="J204" s="2">
        <v>11</v>
      </c>
      <c r="K204" s="2">
        <v>11</v>
      </c>
      <c r="L204" s="43">
        <v>5</v>
      </c>
      <c r="M204" s="43">
        <f t="shared" si="53"/>
        <v>100</v>
      </c>
      <c r="N204" s="1"/>
      <c r="O204" s="199"/>
      <c r="P204" s="199"/>
    </row>
    <row r="205" spans="1:16" s="3" customFormat="1" ht="25.5" customHeight="1" x14ac:dyDescent="0.2">
      <c r="A205" s="69" t="s">
        <v>27</v>
      </c>
      <c r="B205" s="70"/>
      <c r="C205" s="71"/>
      <c r="D205" s="214"/>
      <c r="E205" s="215"/>
      <c r="F205" s="216"/>
      <c r="G205" s="81" t="s">
        <v>37</v>
      </c>
      <c r="H205" s="82"/>
      <c r="I205" s="41" t="s">
        <v>28</v>
      </c>
      <c r="J205" s="2">
        <v>11</v>
      </c>
      <c r="K205" s="2">
        <v>11</v>
      </c>
      <c r="L205" s="43">
        <v>5</v>
      </c>
      <c r="M205" s="43">
        <f t="shared" si="53"/>
        <v>100</v>
      </c>
      <c r="N205" s="1"/>
      <c r="O205" s="199"/>
      <c r="P205" s="199"/>
    </row>
    <row r="206" spans="1:16" s="3" customFormat="1" ht="30" customHeight="1" x14ac:dyDescent="0.2">
      <c r="A206" s="88"/>
      <c r="B206" s="89"/>
      <c r="C206" s="90"/>
      <c r="D206" s="91"/>
      <c r="E206" s="92"/>
      <c r="F206" s="211"/>
      <c r="G206" s="81" t="s">
        <v>38</v>
      </c>
      <c r="H206" s="82"/>
      <c r="I206" s="41" t="s">
        <v>28</v>
      </c>
      <c r="J206" s="2">
        <v>11</v>
      </c>
      <c r="K206" s="2">
        <v>11</v>
      </c>
      <c r="L206" s="43">
        <v>5</v>
      </c>
      <c r="M206" s="43">
        <f t="shared" si="53"/>
        <v>100</v>
      </c>
      <c r="N206" s="1"/>
      <c r="O206" s="199"/>
      <c r="P206" s="199"/>
    </row>
    <row r="207" spans="1:16" x14ac:dyDescent="0.2">
      <c r="A207" s="85" t="s">
        <v>158</v>
      </c>
      <c r="B207" s="86"/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7"/>
    </row>
    <row r="208" spans="1:16" ht="39.75" customHeight="1" x14ac:dyDescent="0.2">
      <c r="A208" s="199" t="s">
        <v>161</v>
      </c>
      <c r="B208" s="199"/>
      <c r="C208" s="199"/>
      <c r="D208" s="75">
        <v>990400</v>
      </c>
      <c r="E208" s="77">
        <v>232025.97</v>
      </c>
      <c r="F208" s="79">
        <f>E208/D208*100</f>
        <v>23.427501009693053</v>
      </c>
      <c r="G208" s="105" t="s">
        <v>162</v>
      </c>
      <c r="H208" s="105"/>
      <c r="I208" s="41" t="s">
        <v>168</v>
      </c>
      <c r="J208" s="2">
        <v>0</v>
      </c>
      <c r="K208" s="2">
        <v>0</v>
      </c>
      <c r="L208" s="43">
        <v>5</v>
      </c>
      <c r="M208" s="43">
        <v>100</v>
      </c>
      <c r="N208" s="1"/>
      <c r="O208" s="69" t="s">
        <v>14</v>
      </c>
      <c r="P208" s="71"/>
    </row>
    <row r="209" spans="1:16" ht="26.25" customHeight="1" x14ac:dyDescent="0.2">
      <c r="A209" s="199"/>
      <c r="B209" s="199"/>
      <c r="C209" s="199"/>
      <c r="D209" s="214"/>
      <c r="E209" s="215"/>
      <c r="F209" s="216"/>
      <c r="G209" s="105" t="s">
        <v>163</v>
      </c>
      <c r="H209" s="105"/>
      <c r="I209" s="41" t="s">
        <v>168</v>
      </c>
      <c r="J209" s="2">
        <v>0</v>
      </c>
      <c r="K209" s="2">
        <v>0</v>
      </c>
      <c r="L209" s="43">
        <v>5</v>
      </c>
      <c r="M209" s="43">
        <v>100</v>
      </c>
      <c r="N209" s="1"/>
      <c r="O209" s="72"/>
      <c r="P209" s="74"/>
    </row>
    <row r="210" spans="1:16" s="4" customFormat="1" ht="29.25" customHeight="1" x14ac:dyDescent="0.2">
      <c r="A210" s="199"/>
      <c r="B210" s="199"/>
      <c r="C210" s="199"/>
      <c r="D210" s="214"/>
      <c r="E210" s="215"/>
      <c r="F210" s="216"/>
      <c r="G210" s="105" t="s">
        <v>164</v>
      </c>
      <c r="H210" s="105"/>
      <c r="I210" s="41" t="s">
        <v>171</v>
      </c>
      <c r="J210" s="2">
        <v>35.61</v>
      </c>
      <c r="K210" s="2">
        <v>35.61</v>
      </c>
      <c r="L210" s="43">
        <v>5</v>
      </c>
      <c r="M210" s="43">
        <f t="shared" ref="M210" si="54">K210/J210*100</f>
        <v>100</v>
      </c>
      <c r="N210" s="1"/>
      <c r="O210" s="72"/>
      <c r="P210" s="74"/>
    </row>
    <row r="211" spans="1:16" ht="27" customHeight="1" x14ac:dyDescent="0.2">
      <c r="A211" s="199" t="s">
        <v>165</v>
      </c>
      <c r="B211" s="199"/>
      <c r="C211" s="199"/>
      <c r="D211" s="214"/>
      <c r="E211" s="215"/>
      <c r="F211" s="216"/>
      <c r="G211" s="105" t="s">
        <v>166</v>
      </c>
      <c r="H211" s="105"/>
      <c r="I211" s="41" t="s">
        <v>169</v>
      </c>
      <c r="J211" s="2">
        <v>0</v>
      </c>
      <c r="K211" s="2">
        <v>0</v>
      </c>
      <c r="L211" s="43">
        <v>5</v>
      </c>
      <c r="M211" s="43">
        <v>100</v>
      </c>
      <c r="N211" s="1"/>
      <c r="O211" s="72"/>
      <c r="P211" s="74"/>
    </row>
    <row r="212" spans="1:16" ht="18" customHeight="1" x14ac:dyDescent="0.2">
      <c r="A212" s="199"/>
      <c r="B212" s="199"/>
      <c r="C212" s="199"/>
      <c r="D212" s="214"/>
      <c r="E212" s="215"/>
      <c r="F212" s="216"/>
      <c r="G212" s="105" t="s">
        <v>22</v>
      </c>
      <c r="H212" s="105"/>
      <c r="I212" s="41" t="s">
        <v>169</v>
      </c>
      <c r="J212" s="2">
        <v>5</v>
      </c>
      <c r="K212" s="2">
        <v>5</v>
      </c>
      <c r="L212" s="43">
        <v>5</v>
      </c>
      <c r="M212" s="43">
        <f t="shared" ref="M212:M213" si="55">K212/J212*100</f>
        <v>100</v>
      </c>
      <c r="N212" s="1"/>
      <c r="O212" s="72"/>
      <c r="P212" s="74"/>
    </row>
    <row r="213" spans="1:16" s="4" customFormat="1" ht="17.25" customHeight="1" x14ac:dyDescent="0.2">
      <c r="A213" s="199"/>
      <c r="B213" s="199"/>
      <c r="C213" s="199"/>
      <c r="D213" s="91"/>
      <c r="E213" s="92"/>
      <c r="F213" s="211"/>
      <c r="G213" s="105" t="s">
        <v>167</v>
      </c>
      <c r="H213" s="105"/>
      <c r="I213" s="41" t="s">
        <v>170</v>
      </c>
      <c r="J213" s="2">
        <v>1500</v>
      </c>
      <c r="K213" s="2">
        <v>1500</v>
      </c>
      <c r="L213" s="43">
        <v>5</v>
      </c>
      <c r="M213" s="43">
        <f t="shared" si="55"/>
        <v>100</v>
      </c>
      <c r="N213" s="1"/>
      <c r="O213" s="88"/>
      <c r="P213" s="90"/>
    </row>
    <row r="214" spans="1:16" x14ac:dyDescent="0.2">
      <c r="A214" s="85" t="s">
        <v>159</v>
      </c>
      <c r="B214" s="86"/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7"/>
    </row>
    <row r="215" spans="1:16" ht="39.75" customHeight="1" x14ac:dyDescent="0.2">
      <c r="A215" s="199" t="s">
        <v>161</v>
      </c>
      <c r="B215" s="199"/>
      <c r="C215" s="199"/>
      <c r="D215" s="75">
        <v>3909600</v>
      </c>
      <c r="E215" s="77">
        <v>994571.12</v>
      </c>
      <c r="F215" s="79">
        <f>E215/D215*100</f>
        <v>25.439204010640477</v>
      </c>
      <c r="G215" s="105" t="s">
        <v>162</v>
      </c>
      <c r="H215" s="105"/>
      <c r="I215" s="41" t="s">
        <v>168</v>
      </c>
      <c r="J215" s="8">
        <v>0</v>
      </c>
      <c r="K215" s="8">
        <v>0</v>
      </c>
      <c r="L215" s="43">
        <v>5</v>
      </c>
      <c r="M215" s="43">
        <v>100</v>
      </c>
      <c r="N215" s="1"/>
      <c r="O215" s="69" t="s">
        <v>14</v>
      </c>
      <c r="P215" s="71"/>
    </row>
    <row r="216" spans="1:16" ht="26.25" customHeight="1" x14ac:dyDescent="0.2">
      <c r="A216" s="199"/>
      <c r="B216" s="199"/>
      <c r="C216" s="199"/>
      <c r="D216" s="214"/>
      <c r="E216" s="215"/>
      <c r="F216" s="216"/>
      <c r="G216" s="105" t="s">
        <v>163</v>
      </c>
      <c r="H216" s="105"/>
      <c r="I216" s="41" t="s">
        <v>168</v>
      </c>
      <c r="J216" s="8">
        <v>0</v>
      </c>
      <c r="K216" s="8">
        <v>0</v>
      </c>
      <c r="L216" s="43">
        <v>5</v>
      </c>
      <c r="M216" s="43">
        <v>100</v>
      </c>
      <c r="N216" s="1"/>
      <c r="O216" s="72"/>
      <c r="P216" s="74"/>
    </row>
    <row r="217" spans="1:16" s="4" customFormat="1" ht="29.25" customHeight="1" x14ac:dyDescent="0.2">
      <c r="A217" s="199"/>
      <c r="B217" s="199"/>
      <c r="C217" s="199"/>
      <c r="D217" s="214"/>
      <c r="E217" s="215"/>
      <c r="F217" s="216"/>
      <c r="G217" s="105" t="s">
        <v>164</v>
      </c>
      <c r="H217" s="105"/>
      <c r="I217" s="41" t="s">
        <v>171</v>
      </c>
      <c r="J217" s="8">
        <v>31.73</v>
      </c>
      <c r="K217" s="8">
        <v>31.73</v>
      </c>
      <c r="L217" s="43">
        <v>5</v>
      </c>
      <c r="M217" s="43">
        <f t="shared" ref="M217" si="56">K217/J217*100</f>
        <v>100</v>
      </c>
      <c r="N217" s="1"/>
      <c r="O217" s="72"/>
      <c r="P217" s="74"/>
    </row>
    <row r="218" spans="1:16" ht="27" customHeight="1" x14ac:dyDescent="0.2">
      <c r="A218" s="199" t="s">
        <v>165</v>
      </c>
      <c r="B218" s="199"/>
      <c r="C218" s="199"/>
      <c r="D218" s="214"/>
      <c r="E218" s="215"/>
      <c r="F218" s="216"/>
      <c r="G218" s="105" t="s">
        <v>166</v>
      </c>
      <c r="H218" s="105"/>
      <c r="I218" s="41" t="s">
        <v>169</v>
      </c>
      <c r="J218" s="8">
        <v>0</v>
      </c>
      <c r="K218" s="8">
        <v>0</v>
      </c>
      <c r="L218" s="43">
        <v>5</v>
      </c>
      <c r="M218" s="43">
        <v>100</v>
      </c>
      <c r="N218" s="1"/>
      <c r="O218" s="72"/>
      <c r="P218" s="74"/>
    </row>
    <row r="219" spans="1:16" ht="18" customHeight="1" x14ac:dyDescent="0.2">
      <c r="A219" s="199"/>
      <c r="B219" s="199"/>
      <c r="C219" s="199"/>
      <c r="D219" s="214"/>
      <c r="E219" s="215"/>
      <c r="F219" s="216"/>
      <c r="G219" s="105" t="s">
        <v>22</v>
      </c>
      <c r="H219" s="105"/>
      <c r="I219" s="41" t="s">
        <v>169</v>
      </c>
      <c r="J219" s="8">
        <v>19</v>
      </c>
      <c r="K219" s="8">
        <v>19</v>
      </c>
      <c r="L219" s="43">
        <v>5</v>
      </c>
      <c r="M219" s="43">
        <f t="shared" ref="M219:M220" si="57">K219/J219*100</f>
        <v>100</v>
      </c>
      <c r="N219" s="1"/>
      <c r="O219" s="72"/>
      <c r="P219" s="74"/>
    </row>
    <row r="220" spans="1:16" s="4" customFormat="1" ht="17.25" customHeight="1" x14ac:dyDescent="0.2">
      <c r="A220" s="199"/>
      <c r="B220" s="199"/>
      <c r="C220" s="199"/>
      <c r="D220" s="91"/>
      <c r="E220" s="92"/>
      <c r="F220" s="211"/>
      <c r="G220" s="105" t="s">
        <v>167</v>
      </c>
      <c r="H220" s="105"/>
      <c r="I220" s="41" t="s">
        <v>170</v>
      </c>
      <c r="J220" s="8">
        <v>150</v>
      </c>
      <c r="K220" s="8">
        <v>150</v>
      </c>
      <c r="L220" s="43">
        <v>5</v>
      </c>
      <c r="M220" s="43">
        <f t="shared" si="57"/>
        <v>100</v>
      </c>
      <c r="N220" s="1"/>
      <c r="O220" s="88"/>
      <c r="P220" s="90"/>
    </row>
    <row r="221" spans="1:16" x14ac:dyDescent="0.2">
      <c r="A221" s="85" t="s">
        <v>176</v>
      </c>
      <c r="B221" s="86"/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7"/>
    </row>
    <row r="222" spans="1:16" ht="39.75" customHeight="1" x14ac:dyDescent="0.2">
      <c r="A222" s="199" t="s">
        <v>161</v>
      </c>
      <c r="B222" s="199"/>
      <c r="C222" s="199"/>
      <c r="D222" s="75">
        <v>1024886</v>
      </c>
      <c r="E222" s="77">
        <v>270687.2</v>
      </c>
      <c r="F222" s="79">
        <f>E222/D222*100</f>
        <v>26.411444785078537</v>
      </c>
      <c r="G222" s="105" t="s">
        <v>162</v>
      </c>
      <c r="H222" s="105"/>
      <c r="I222" s="41" t="s">
        <v>168</v>
      </c>
      <c r="J222" s="2">
        <v>0</v>
      </c>
      <c r="K222" s="2">
        <v>0</v>
      </c>
      <c r="L222" s="43">
        <v>5</v>
      </c>
      <c r="M222" s="43">
        <v>100</v>
      </c>
      <c r="N222" s="1"/>
      <c r="O222" s="69" t="s">
        <v>14</v>
      </c>
      <c r="P222" s="71"/>
    </row>
    <row r="223" spans="1:16" ht="26.25" customHeight="1" x14ac:dyDescent="0.2">
      <c r="A223" s="199"/>
      <c r="B223" s="199"/>
      <c r="C223" s="199"/>
      <c r="D223" s="214"/>
      <c r="E223" s="215"/>
      <c r="F223" s="216"/>
      <c r="G223" s="105" t="s">
        <v>163</v>
      </c>
      <c r="H223" s="105"/>
      <c r="I223" s="41" t="s">
        <v>168</v>
      </c>
      <c r="J223" s="2">
        <v>0</v>
      </c>
      <c r="K223" s="2">
        <v>0</v>
      </c>
      <c r="L223" s="43">
        <v>5</v>
      </c>
      <c r="M223" s="43">
        <v>100</v>
      </c>
      <c r="N223" s="1"/>
      <c r="O223" s="72"/>
      <c r="P223" s="74"/>
    </row>
    <row r="224" spans="1:16" s="4" customFormat="1" ht="29.25" customHeight="1" x14ac:dyDescent="0.2">
      <c r="A224" s="199"/>
      <c r="B224" s="199"/>
      <c r="C224" s="199"/>
      <c r="D224" s="214"/>
      <c r="E224" s="215"/>
      <c r="F224" s="216"/>
      <c r="G224" s="105" t="s">
        <v>164</v>
      </c>
      <c r="H224" s="105"/>
      <c r="I224" s="41" t="s">
        <v>171</v>
      </c>
      <c r="J224" s="2">
        <v>17.5</v>
      </c>
      <c r="K224" s="2">
        <v>17.5</v>
      </c>
      <c r="L224" s="43">
        <v>5</v>
      </c>
      <c r="M224" s="43">
        <f t="shared" ref="M224" si="58">K224/J224*100</f>
        <v>100</v>
      </c>
      <c r="N224" s="1"/>
      <c r="O224" s="72"/>
      <c r="P224" s="74"/>
    </row>
    <row r="225" spans="1:16" ht="27" customHeight="1" x14ac:dyDescent="0.2">
      <c r="A225" s="199" t="s">
        <v>165</v>
      </c>
      <c r="B225" s="199"/>
      <c r="C225" s="199"/>
      <c r="D225" s="214"/>
      <c r="E225" s="215"/>
      <c r="F225" s="216"/>
      <c r="G225" s="105" t="s">
        <v>166</v>
      </c>
      <c r="H225" s="105"/>
      <c r="I225" s="41" t="s">
        <v>169</v>
      </c>
      <c r="J225" s="2">
        <v>0</v>
      </c>
      <c r="K225" s="2">
        <v>0</v>
      </c>
      <c r="L225" s="43">
        <v>5</v>
      </c>
      <c r="M225" s="43">
        <v>100</v>
      </c>
      <c r="N225" s="1"/>
      <c r="O225" s="72"/>
      <c r="P225" s="74"/>
    </row>
    <row r="226" spans="1:16" ht="18" customHeight="1" x14ac:dyDescent="0.2">
      <c r="A226" s="199"/>
      <c r="B226" s="199"/>
      <c r="C226" s="199"/>
      <c r="D226" s="214"/>
      <c r="E226" s="215"/>
      <c r="F226" s="216"/>
      <c r="G226" s="105" t="s">
        <v>22</v>
      </c>
      <c r="H226" s="105"/>
      <c r="I226" s="41" t="s">
        <v>169</v>
      </c>
      <c r="J226" s="2">
        <v>19</v>
      </c>
      <c r="K226" s="2">
        <v>19</v>
      </c>
      <c r="L226" s="43">
        <v>5</v>
      </c>
      <c r="M226" s="43">
        <f t="shared" ref="M226:M227" si="59">K226/J226*100</f>
        <v>100</v>
      </c>
      <c r="N226" s="1"/>
      <c r="O226" s="72"/>
      <c r="P226" s="74"/>
    </row>
    <row r="227" spans="1:16" s="4" customFormat="1" ht="17.25" customHeight="1" x14ac:dyDescent="0.2">
      <c r="A227" s="199"/>
      <c r="B227" s="199"/>
      <c r="C227" s="199"/>
      <c r="D227" s="91"/>
      <c r="E227" s="92"/>
      <c r="F227" s="211"/>
      <c r="G227" s="105" t="s">
        <v>167</v>
      </c>
      <c r="H227" s="105"/>
      <c r="I227" s="41" t="s">
        <v>170</v>
      </c>
      <c r="J227" s="2">
        <v>23120</v>
      </c>
      <c r="K227" s="2">
        <v>23120</v>
      </c>
      <c r="L227" s="43">
        <v>5</v>
      </c>
      <c r="M227" s="43">
        <f t="shared" si="59"/>
        <v>100</v>
      </c>
      <c r="N227" s="1"/>
      <c r="O227" s="88"/>
      <c r="P227" s="90"/>
    </row>
    <row r="228" spans="1:16" x14ac:dyDescent="0.2">
      <c r="A228" s="85" t="s">
        <v>178</v>
      </c>
      <c r="B228" s="86"/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7"/>
    </row>
    <row r="229" spans="1:16" ht="39.75" customHeight="1" x14ac:dyDescent="0.2">
      <c r="A229" s="199" t="s">
        <v>161</v>
      </c>
      <c r="B229" s="199"/>
      <c r="C229" s="199"/>
      <c r="D229" s="75">
        <v>1070600</v>
      </c>
      <c r="E229" s="77">
        <v>301852.5</v>
      </c>
      <c r="F229" s="79">
        <f>E229/D229*100</f>
        <v>28.194703904352696</v>
      </c>
      <c r="G229" s="105" t="s">
        <v>162</v>
      </c>
      <c r="H229" s="105"/>
      <c r="I229" s="41" t="s">
        <v>168</v>
      </c>
      <c r="J229" s="2">
        <v>0</v>
      </c>
      <c r="K229" s="2">
        <v>0</v>
      </c>
      <c r="L229" s="43">
        <v>5</v>
      </c>
      <c r="M229" s="43">
        <v>100</v>
      </c>
      <c r="N229" s="1"/>
      <c r="O229" s="69" t="s">
        <v>14</v>
      </c>
      <c r="P229" s="71"/>
    </row>
    <row r="230" spans="1:16" ht="26.25" customHeight="1" x14ac:dyDescent="0.2">
      <c r="A230" s="199"/>
      <c r="B230" s="199"/>
      <c r="C230" s="199"/>
      <c r="D230" s="214"/>
      <c r="E230" s="215"/>
      <c r="F230" s="216"/>
      <c r="G230" s="105" t="s">
        <v>163</v>
      </c>
      <c r="H230" s="105"/>
      <c r="I230" s="41" t="s">
        <v>168</v>
      </c>
      <c r="J230" s="2">
        <v>0</v>
      </c>
      <c r="K230" s="2">
        <v>0</v>
      </c>
      <c r="L230" s="43">
        <v>5</v>
      </c>
      <c r="M230" s="43">
        <v>100</v>
      </c>
      <c r="N230" s="1"/>
      <c r="O230" s="72"/>
      <c r="P230" s="74"/>
    </row>
    <row r="231" spans="1:16" s="4" customFormat="1" ht="29.25" customHeight="1" x14ac:dyDescent="0.2">
      <c r="A231" s="199"/>
      <c r="B231" s="199"/>
      <c r="C231" s="199"/>
      <c r="D231" s="214"/>
      <c r="E231" s="215"/>
      <c r="F231" s="216" t="e">
        <f>E231/D231*100</f>
        <v>#DIV/0!</v>
      </c>
      <c r="G231" s="105" t="s">
        <v>164</v>
      </c>
      <c r="H231" s="105"/>
      <c r="I231" s="41" t="s">
        <v>171</v>
      </c>
      <c r="J231" s="2">
        <v>20</v>
      </c>
      <c r="K231" s="2">
        <v>20</v>
      </c>
      <c r="L231" s="43">
        <v>5</v>
      </c>
      <c r="M231" s="43">
        <f t="shared" ref="M231" si="60">K231/J231*100</f>
        <v>100</v>
      </c>
      <c r="N231" s="1"/>
      <c r="O231" s="72"/>
      <c r="P231" s="74"/>
    </row>
    <row r="232" spans="1:16" ht="27" customHeight="1" x14ac:dyDescent="0.2">
      <c r="A232" s="199" t="s">
        <v>165</v>
      </c>
      <c r="B232" s="199"/>
      <c r="C232" s="199"/>
      <c r="D232" s="214"/>
      <c r="E232" s="215"/>
      <c r="F232" s="216"/>
      <c r="G232" s="105" t="s">
        <v>166</v>
      </c>
      <c r="H232" s="105"/>
      <c r="I232" s="41" t="s">
        <v>169</v>
      </c>
      <c r="J232" s="2">
        <v>0</v>
      </c>
      <c r="K232" s="2">
        <v>0</v>
      </c>
      <c r="L232" s="43">
        <v>5</v>
      </c>
      <c r="M232" s="43">
        <v>100</v>
      </c>
      <c r="N232" s="1"/>
      <c r="O232" s="72"/>
      <c r="P232" s="74"/>
    </row>
    <row r="233" spans="1:16" ht="18" customHeight="1" x14ac:dyDescent="0.2">
      <c r="A233" s="199"/>
      <c r="B233" s="199"/>
      <c r="C233" s="199"/>
      <c r="D233" s="214"/>
      <c r="E233" s="215"/>
      <c r="F233" s="216" t="e">
        <f>E233/D233*100</f>
        <v>#DIV/0!</v>
      </c>
      <c r="G233" s="105" t="s">
        <v>22</v>
      </c>
      <c r="H233" s="105"/>
      <c r="I233" s="41" t="s">
        <v>169</v>
      </c>
      <c r="J233" s="2">
        <v>36</v>
      </c>
      <c r="K233" s="2">
        <v>36</v>
      </c>
      <c r="L233" s="43">
        <v>5</v>
      </c>
      <c r="M233" s="43">
        <f t="shared" ref="M233:M234" si="61">K233/J233*100</f>
        <v>100</v>
      </c>
      <c r="N233" s="1"/>
      <c r="O233" s="72"/>
      <c r="P233" s="74"/>
    </row>
    <row r="234" spans="1:16" s="4" customFormat="1" ht="17.25" customHeight="1" x14ac:dyDescent="0.2">
      <c r="A234" s="199"/>
      <c r="B234" s="199"/>
      <c r="C234" s="199"/>
      <c r="D234" s="91"/>
      <c r="E234" s="92"/>
      <c r="F234" s="211"/>
      <c r="G234" s="105" t="s">
        <v>167</v>
      </c>
      <c r="H234" s="105"/>
      <c r="I234" s="41" t="s">
        <v>170</v>
      </c>
      <c r="J234" s="2">
        <v>46003</v>
      </c>
      <c r="K234" s="2">
        <v>46003</v>
      </c>
      <c r="L234" s="43">
        <v>5</v>
      </c>
      <c r="M234" s="43">
        <f t="shared" si="61"/>
        <v>100</v>
      </c>
      <c r="N234" s="1"/>
      <c r="O234" s="88"/>
      <c r="P234" s="90"/>
    </row>
    <row r="235" spans="1:16" x14ac:dyDescent="0.2">
      <c r="A235" s="85" t="s">
        <v>177</v>
      </c>
      <c r="B235" s="86"/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7"/>
    </row>
    <row r="236" spans="1:16" ht="39.75" customHeight="1" x14ac:dyDescent="0.2">
      <c r="A236" s="199" t="s">
        <v>161</v>
      </c>
      <c r="B236" s="199"/>
      <c r="C236" s="199"/>
      <c r="D236" s="75">
        <v>1275600</v>
      </c>
      <c r="E236" s="77">
        <v>293528.33</v>
      </c>
      <c r="F236" s="79">
        <f>E236/D236*100</f>
        <v>23.011001097522733</v>
      </c>
      <c r="G236" s="105" t="s">
        <v>162</v>
      </c>
      <c r="H236" s="105"/>
      <c r="I236" s="41" t="s">
        <v>168</v>
      </c>
      <c r="J236" s="2">
        <v>0</v>
      </c>
      <c r="K236" s="2">
        <v>0</v>
      </c>
      <c r="L236" s="43">
        <v>5</v>
      </c>
      <c r="M236" s="43">
        <v>100</v>
      </c>
      <c r="N236" s="1"/>
      <c r="O236" s="69" t="s">
        <v>14</v>
      </c>
      <c r="P236" s="71"/>
    </row>
    <row r="237" spans="1:16" ht="26.25" customHeight="1" x14ac:dyDescent="0.2">
      <c r="A237" s="199"/>
      <c r="B237" s="199"/>
      <c r="C237" s="199"/>
      <c r="D237" s="214"/>
      <c r="E237" s="215"/>
      <c r="F237" s="216"/>
      <c r="G237" s="105" t="s">
        <v>163</v>
      </c>
      <c r="H237" s="105"/>
      <c r="I237" s="41" t="s">
        <v>168</v>
      </c>
      <c r="J237" s="2">
        <v>0</v>
      </c>
      <c r="K237" s="2">
        <v>0</v>
      </c>
      <c r="L237" s="43">
        <v>5</v>
      </c>
      <c r="M237" s="43">
        <v>100</v>
      </c>
      <c r="N237" s="1"/>
      <c r="O237" s="72"/>
      <c r="P237" s="74"/>
    </row>
    <row r="238" spans="1:16" s="4" customFormat="1" ht="29.25" customHeight="1" x14ac:dyDescent="0.2">
      <c r="A238" s="199"/>
      <c r="B238" s="199"/>
      <c r="C238" s="199"/>
      <c r="D238" s="214"/>
      <c r="E238" s="215"/>
      <c r="F238" s="216"/>
      <c r="G238" s="105" t="s">
        <v>164</v>
      </c>
      <c r="H238" s="105"/>
      <c r="I238" s="41" t="s">
        <v>171</v>
      </c>
      <c r="J238" s="2">
        <v>33.67</v>
      </c>
      <c r="K238" s="2">
        <v>33.67</v>
      </c>
      <c r="L238" s="43">
        <v>5</v>
      </c>
      <c r="M238" s="43">
        <f t="shared" ref="M238" si="62">K238/J238*100</f>
        <v>100</v>
      </c>
      <c r="N238" s="1"/>
      <c r="O238" s="72"/>
      <c r="P238" s="74"/>
    </row>
    <row r="239" spans="1:16" ht="27" customHeight="1" x14ac:dyDescent="0.2">
      <c r="A239" s="199" t="s">
        <v>165</v>
      </c>
      <c r="B239" s="199"/>
      <c r="C239" s="199"/>
      <c r="D239" s="214"/>
      <c r="E239" s="215"/>
      <c r="F239" s="216"/>
      <c r="G239" s="105" t="s">
        <v>166</v>
      </c>
      <c r="H239" s="105"/>
      <c r="I239" s="41" t="s">
        <v>169</v>
      </c>
      <c r="J239" s="2">
        <v>0</v>
      </c>
      <c r="K239" s="2">
        <v>0</v>
      </c>
      <c r="L239" s="43">
        <v>5</v>
      </c>
      <c r="M239" s="43">
        <v>100</v>
      </c>
      <c r="N239" s="1"/>
      <c r="O239" s="72"/>
      <c r="P239" s="74"/>
    </row>
    <row r="240" spans="1:16" ht="18" customHeight="1" x14ac:dyDescent="0.2">
      <c r="A240" s="199"/>
      <c r="B240" s="199"/>
      <c r="C240" s="199"/>
      <c r="D240" s="214"/>
      <c r="E240" s="215"/>
      <c r="F240" s="216"/>
      <c r="G240" s="105" t="s">
        <v>22</v>
      </c>
      <c r="H240" s="105"/>
      <c r="I240" s="41" t="s">
        <v>169</v>
      </c>
      <c r="J240" s="2">
        <v>26</v>
      </c>
      <c r="K240" s="2">
        <v>26</v>
      </c>
      <c r="L240" s="43">
        <v>5</v>
      </c>
      <c r="M240" s="43">
        <f t="shared" ref="M240:M241" si="63">K240/J240*100</f>
        <v>100</v>
      </c>
      <c r="N240" s="1"/>
      <c r="O240" s="72"/>
      <c r="P240" s="74"/>
    </row>
    <row r="241" spans="1:16" s="4" customFormat="1" ht="17.25" customHeight="1" x14ac:dyDescent="0.2">
      <c r="A241" s="199"/>
      <c r="B241" s="199"/>
      <c r="C241" s="199"/>
      <c r="D241" s="91"/>
      <c r="E241" s="92"/>
      <c r="F241" s="211"/>
      <c r="G241" s="105" t="s">
        <v>167</v>
      </c>
      <c r="H241" s="105"/>
      <c r="I241" s="41" t="s">
        <v>170</v>
      </c>
      <c r="J241" s="2">
        <v>61093</v>
      </c>
      <c r="K241" s="2">
        <v>61093</v>
      </c>
      <c r="L241" s="43">
        <v>5</v>
      </c>
      <c r="M241" s="43">
        <f t="shared" si="63"/>
        <v>100</v>
      </c>
      <c r="N241" s="1"/>
      <c r="O241" s="88"/>
      <c r="P241" s="90"/>
    </row>
    <row r="242" spans="1:16" x14ac:dyDescent="0.2">
      <c r="A242" s="85" t="s">
        <v>179</v>
      </c>
      <c r="B242" s="86"/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7"/>
    </row>
    <row r="243" spans="1:16" ht="39.75" customHeight="1" x14ac:dyDescent="0.2">
      <c r="A243" s="199" t="s">
        <v>161</v>
      </c>
      <c r="B243" s="199"/>
      <c r="C243" s="199"/>
      <c r="D243" s="75">
        <v>1305400</v>
      </c>
      <c r="E243" s="77">
        <v>280374</v>
      </c>
      <c r="F243" s="79">
        <f>E243/D243*100</f>
        <v>21.478014401715949</v>
      </c>
      <c r="G243" s="105" t="s">
        <v>162</v>
      </c>
      <c r="H243" s="105"/>
      <c r="I243" s="41" t="s">
        <v>168</v>
      </c>
      <c r="J243" s="2">
        <v>0</v>
      </c>
      <c r="K243" s="2">
        <v>0</v>
      </c>
      <c r="L243" s="43">
        <v>5</v>
      </c>
      <c r="M243" s="43">
        <v>100</v>
      </c>
      <c r="N243" s="1"/>
      <c r="O243" s="69" t="s">
        <v>14</v>
      </c>
      <c r="P243" s="71"/>
    </row>
    <row r="244" spans="1:16" ht="26.25" customHeight="1" x14ac:dyDescent="0.2">
      <c r="A244" s="199"/>
      <c r="B244" s="199"/>
      <c r="C244" s="199"/>
      <c r="D244" s="214"/>
      <c r="E244" s="215"/>
      <c r="F244" s="216"/>
      <c r="G244" s="105" t="s">
        <v>163</v>
      </c>
      <c r="H244" s="105"/>
      <c r="I244" s="41" t="s">
        <v>168</v>
      </c>
      <c r="J244" s="2">
        <v>0</v>
      </c>
      <c r="K244" s="2">
        <v>0</v>
      </c>
      <c r="L244" s="43">
        <v>5</v>
      </c>
      <c r="M244" s="43">
        <v>100</v>
      </c>
      <c r="N244" s="1"/>
      <c r="O244" s="72"/>
      <c r="P244" s="74"/>
    </row>
    <row r="245" spans="1:16" s="4" customFormat="1" ht="29.25" customHeight="1" x14ac:dyDescent="0.2">
      <c r="A245" s="199"/>
      <c r="B245" s="199"/>
      <c r="C245" s="199"/>
      <c r="D245" s="214"/>
      <c r="E245" s="215"/>
      <c r="F245" s="216"/>
      <c r="G245" s="105" t="s">
        <v>164</v>
      </c>
      <c r="H245" s="105"/>
      <c r="I245" s="41" t="s">
        <v>171</v>
      </c>
      <c r="J245" s="2">
        <v>18.690000000000001</v>
      </c>
      <c r="K245" s="2">
        <v>18.690000000000001</v>
      </c>
      <c r="L245" s="43">
        <v>5</v>
      </c>
      <c r="M245" s="43">
        <f t="shared" ref="M245" si="64">K245/J245*100</f>
        <v>100</v>
      </c>
      <c r="N245" s="1"/>
      <c r="O245" s="72"/>
      <c r="P245" s="74"/>
    </row>
    <row r="246" spans="1:16" ht="27" customHeight="1" x14ac:dyDescent="0.2">
      <c r="A246" s="199" t="s">
        <v>165</v>
      </c>
      <c r="B246" s="199"/>
      <c r="C246" s="199"/>
      <c r="D246" s="214"/>
      <c r="E246" s="215"/>
      <c r="F246" s="216"/>
      <c r="G246" s="105" t="s">
        <v>166</v>
      </c>
      <c r="H246" s="105"/>
      <c r="I246" s="41" t="s">
        <v>169</v>
      </c>
      <c r="J246" s="2">
        <v>0</v>
      </c>
      <c r="K246" s="2">
        <v>0</v>
      </c>
      <c r="L246" s="43">
        <v>5</v>
      </c>
      <c r="M246" s="43">
        <v>100</v>
      </c>
      <c r="N246" s="1"/>
      <c r="O246" s="72"/>
      <c r="P246" s="74"/>
    </row>
    <row r="247" spans="1:16" ht="18" customHeight="1" x14ac:dyDescent="0.2">
      <c r="A247" s="199"/>
      <c r="B247" s="199"/>
      <c r="C247" s="199"/>
      <c r="D247" s="214"/>
      <c r="E247" s="215"/>
      <c r="F247" s="216"/>
      <c r="G247" s="105" t="s">
        <v>22</v>
      </c>
      <c r="H247" s="105"/>
      <c r="I247" s="41" t="s">
        <v>169</v>
      </c>
      <c r="J247" s="2">
        <v>36</v>
      </c>
      <c r="K247" s="2">
        <v>36</v>
      </c>
      <c r="L247" s="43">
        <v>5</v>
      </c>
      <c r="M247" s="43">
        <f t="shared" ref="M247:M248" si="65">K247/J247*100</f>
        <v>100</v>
      </c>
      <c r="N247" s="1"/>
      <c r="O247" s="72"/>
      <c r="P247" s="74"/>
    </row>
    <row r="248" spans="1:16" s="4" customFormat="1" ht="17.25" customHeight="1" x14ac:dyDescent="0.2">
      <c r="A248" s="199"/>
      <c r="B248" s="199"/>
      <c r="C248" s="199"/>
      <c r="D248" s="91"/>
      <c r="E248" s="92"/>
      <c r="F248" s="211"/>
      <c r="G248" s="105" t="s">
        <v>167</v>
      </c>
      <c r="H248" s="105"/>
      <c r="I248" s="41" t="s">
        <v>170</v>
      </c>
      <c r="J248" s="2">
        <v>55000</v>
      </c>
      <c r="K248" s="2">
        <v>55000</v>
      </c>
      <c r="L248" s="43">
        <v>5</v>
      </c>
      <c r="M248" s="43">
        <f t="shared" si="65"/>
        <v>100</v>
      </c>
      <c r="N248" s="1"/>
      <c r="O248" s="88"/>
      <c r="P248" s="90"/>
    </row>
    <row r="249" spans="1:16" x14ac:dyDescent="0.2">
      <c r="A249" s="85" t="s">
        <v>180</v>
      </c>
      <c r="B249" s="86"/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7"/>
    </row>
    <row r="250" spans="1:16" ht="39.75" customHeight="1" x14ac:dyDescent="0.2">
      <c r="A250" s="199" t="s">
        <v>161</v>
      </c>
      <c r="B250" s="199"/>
      <c r="C250" s="199"/>
      <c r="D250" s="212">
        <v>762290.91</v>
      </c>
      <c r="E250" s="212">
        <v>519959.51</v>
      </c>
      <c r="F250" s="213">
        <f>E250/D250*100</f>
        <v>68.210115479404053</v>
      </c>
      <c r="G250" s="105" t="s">
        <v>162</v>
      </c>
      <c r="H250" s="105"/>
      <c r="I250" s="41" t="s">
        <v>168</v>
      </c>
      <c r="J250" s="2">
        <v>0</v>
      </c>
      <c r="K250" s="2">
        <v>0</v>
      </c>
      <c r="L250" s="43">
        <v>5</v>
      </c>
      <c r="M250" s="43">
        <v>100</v>
      </c>
      <c r="N250" s="1"/>
      <c r="O250" s="69" t="s">
        <v>14</v>
      </c>
      <c r="P250" s="71"/>
    </row>
    <row r="251" spans="1:16" ht="26.25" customHeight="1" x14ac:dyDescent="0.2">
      <c r="A251" s="199"/>
      <c r="B251" s="199"/>
      <c r="C251" s="199"/>
      <c r="D251" s="212"/>
      <c r="E251" s="212"/>
      <c r="F251" s="213"/>
      <c r="G251" s="105" t="s">
        <v>163</v>
      </c>
      <c r="H251" s="105"/>
      <c r="I251" s="41" t="s">
        <v>168</v>
      </c>
      <c r="J251" s="2">
        <v>0</v>
      </c>
      <c r="K251" s="2">
        <v>0</v>
      </c>
      <c r="L251" s="43">
        <v>5</v>
      </c>
      <c r="M251" s="43">
        <v>100</v>
      </c>
      <c r="N251" s="1"/>
      <c r="O251" s="72"/>
      <c r="P251" s="74"/>
    </row>
    <row r="252" spans="1:16" s="4" customFormat="1" ht="29.25" customHeight="1" x14ac:dyDescent="0.2">
      <c r="A252" s="199"/>
      <c r="B252" s="199"/>
      <c r="C252" s="199"/>
      <c r="D252" s="212"/>
      <c r="E252" s="212"/>
      <c r="F252" s="213"/>
      <c r="G252" s="105" t="s">
        <v>164</v>
      </c>
      <c r="H252" s="105"/>
      <c r="I252" s="41" t="s">
        <v>171</v>
      </c>
      <c r="J252" s="2">
        <v>58.3</v>
      </c>
      <c r="K252" s="2">
        <v>58.3</v>
      </c>
      <c r="L252" s="43">
        <v>5</v>
      </c>
      <c r="M252" s="43">
        <f t="shared" ref="M252" si="66">K252/J252*100</f>
        <v>100</v>
      </c>
      <c r="N252" s="1"/>
      <c r="O252" s="72"/>
      <c r="P252" s="74"/>
    </row>
    <row r="253" spans="1:16" ht="27" customHeight="1" x14ac:dyDescent="0.2">
      <c r="A253" s="199" t="s">
        <v>165</v>
      </c>
      <c r="B253" s="199"/>
      <c r="C253" s="199"/>
      <c r="D253" s="212"/>
      <c r="E253" s="212"/>
      <c r="F253" s="213"/>
      <c r="G253" s="105" t="s">
        <v>166</v>
      </c>
      <c r="H253" s="105"/>
      <c r="I253" s="41" t="s">
        <v>169</v>
      </c>
      <c r="J253" s="2">
        <v>0</v>
      </c>
      <c r="K253" s="2">
        <v>0</v>
      </c>
      <c r="L253" s="43">
        <v>5</v>
      </c>
      <c r="M253" s="43">
        <v>100</v>
      </c>
      <c r="N253" s="1"/>
      <c r="O253" s="72"/>
      <c r="P253" s="74"/>
    </row>
    <row r="254" spans="1:16" ht="18" customHeight="1" x14ac:dyDescent="0.2">
      <c r="A254" s="199"/>
      <c r="B254" s="199"/>
      <c r="C254" s="199"/>
      <c r="D254" s="212"/>
      <c r="E254" s="212"/>
      <c r="F254" s="213"/>
      <c r="G254" s="105" t="s">
        <v>22</v>
      </c>
      <c r="H254" s="105"/>
      <c r="I254" s="41" t="s">
        <v>169</v>
      </c>
      <c r="J254" s="2">
        <v>25</v>
      </c>
      <c r="K254" s="2">
        <v>25</v>
      </c>
      <c r="L254" s="43">
        <v>5</v>
      </c>
      <c r="M254" s="43">
        <f t="shared" ref="M254:M255" si="67">K254/J254*100</f>
        <v>100</v>
      </c>
      <c r="N254" s="1"/>
      <c r="O254" s="72"/>
      <c r="P254" s="74"/>
    </row>
    <row r="255" spans="1:16" s="4" customFormat="1" ht="17.25" customHeight="1" x14ac:dyDescent="0.2">
      <c r="A255" s="199"/>
      <c r="B255" s="199"/>
      <c r="C255" s="199"/>
      <c r="D255" s="212"/>
      <c r="E255" s="212"/>
      <c r="F255" s="213"/>
      <c r="G255" s="105" t="s">
        <v>167</v>
      </c>
      <c r="H255" s="105"/>
      <c r="I255" s="41" t="s">
        <v>170</v>
      </c>
      <c r="J255" s="2">
        <v>31700</v>
      </c>
      <c r="K255" s="2">
        <v>31700</v>
      </c>
      <c r="L255" s="43">
        <v>5</v>
      </c>
      <c r="M255" s="43">
        <f t="shared" si="67"/>
        <v>100</v>
      </c>
      <c r="N255" s="1"/>
      <c r="O255" s="72"/>
      <c r="P255" s="74"/>
    </row>
    <row r="256" spans="1:16" ht="39" customHeight="1" x14ac:dyDescent="0.2">
      <c r="A256" s="199" t="s">
        <v>188</v>
      </c>
      <c r="B256" s="199"/>
      <c r="C256" s="199"/>
      <c r="D256" s="212"/>
      <c r="E256" s="212"/>
      <c r="F256" s="213"/>
      <c r="G256" s="105" t="s">
        <v>162</v>
      </c>
      <c r="H256" s="105"/>
      <c r="I256" s="41" t="s">
        <v>169</v>
      </c>
      <c r="J256" s="2">
        <v>0</v>
      </c>
      <c r="K256" s="2">
        <v>0</v>
      </c>
      <c r="L256" s="43">
        <v>5</v>
      </c>
      <c r="M256" s="43">
        <v>100</v>
      </c>
      <c r="N256" s="1"/>
      <c r="O256" s="72"/>
      <c r="P256" s="74"/>
    </row>
    <row r="257" spans="1:16" ht="24.75" customHeight="1" x14ac:dyDescent="0.2">
      <c r="A257" s="199"/>
      <c r="B257" s="199"/>
      <c r="C257" s="199"/>
      <c r="D257" s="212"/>
      <c r="E257" s="212"/>
      <c r="F257" s="213"/>
      <c r="G257" s="105" t="s">
        <v>163</v>
      </c>
      <c r="H257" s="105"/>
      <c r="I257" s="41" t="s">
        <v>169</v>
      </c>
      <c r="J257" s="2">
        <v>0</v>
      </c>
      <c r="K257" s="2">
        <v>0</v>
      </c>
      <c r="L257" s="43">
        <v>5</v>
      </c>
      <c r="M257" s="43">
        <v>100</v>
      </c>
      <c r="N257" s="1"/>
      <c r="O257" s="72"/>
      <c r="P257" s="74"/>
    </row>
    <row r="258" spans="1:16" s="4" customFormat="1" ht="24.75" customHeight="1" x14ac:dyDescent="0.2">
      <c r="A258" s="199"/>
      <c r="B258" s="199"/>
      <c r="C258" s="199"/>
      <c r="D258" s="212"/>
      <c r="E258" s="212"/>
      <c r="F258" s="213"/>
      <c r="G258" s="105" t="s">
        <v>189</v>
      </c>
      <c r="H258" s="105"/>
      <c r="I258" s="41" t="s">
        <v>170</v>
      </c>
      <c r="J258" s="2">
        <v>215132</v>
      </c>
      <c r="K258" s="2">
        <v>215132</v>
      </c>
      <c r="L258" s="43">
        <v>5</v>
      </c>
      <c r="M258" s="43">
        <f t="shared" ref="M258" si="68">K258/J258*100</f>
        <v>100</v>
      </c>
      <c r="N258" s="1"/>
      <c r="O258" s="88"/>
      <c r="P258" s="90"/>
    </row>
    <row r="259" spans="1:16" x14ac:dyDescent="0.2">
      <c r="A259" s="85" t="s">
        <v>181</v>
      </c>
      <c r="B259" s="86"/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7"/>
    </row>
    <row r="260" spans="1:16" ht="39.75" customHeight="1" x14ac:dyDescent="0.2">
      <c r="A260" s="199" t="s">
        <v>161</v>
      </c>
      <c r="B260" s="199"/>
      <c r="C260" s="199"/>
      <c r="D260" s="75">
        <v>1277000</v>
      </c>
      <c r="E260" s="77">
        <v>358001.72</v>
      </c>
      <c r="F260" s="79">
        <f>E260/D260*100</f>
        <v>28.034590446358649</v>
      </c>
      <c r="G260" s="105" t="s">
        <v>162</v>
      </c>
      <c r="H260" s="105"/>
      <c r="I260" s="41" t="s">
        <v>168</v>
      </c>
      <c r="J260" s="2">
        <v>0</v>
      </c>
      <c r="K260" s="2">
        <v>0</v>
      </c>
      <c r="L260" s="43">
        <v>5</v>
      </c>
      <c r="M260" s="43">
        <v>100</v>
      </c>
      <c r="N260" s="1"/>
      <c r="O260" s="69" t="s">
        <v>14</v>
      </c>
      <c r="P260" s="71"/>
    </row>
    <row r="261" spans="1:16" ht="26.25" customHeight="1" x14ac:dyDescent="0.2">
      <c r="A261" s="199"/>
      <c r="B261" s="199"/>
      <c r="C261" s="199"/>
      <c r="D261" s="214"/>
      <c r="E261" s="215"/>
      <c r="F261" s="216"/>
      <c r="G261" s="105" t="s">
        <v>163</v>
      </c>
      <c r="H261" s="105"/>
      <c r="I261" s="41" t="s">
        <v>168</v>
      </c>
      <c r="J261" s="2">
        <v>0</v>
      </c>
      <c r="K261" s="2">
        <v>0</v>
      </c>
      <c r="L261" s="43">
        <v>5</v>
      </c>
      <c r="M261" s="43">
        <v>100</v>
      </c>
      <c r="N261" s="1"/>
      <c r="O261" s="72"/>
      <c r="P261" s="74"/>
    </row>
    <row r="262" spans="1:16" s="4" customFormat="1" ht="29.25" customHeight="1" x14ac:dyDescent="0.2">
      <c r="A262" s="199"/>
      <c r="B262" s="199"/>
      <c r="C262" s="199"/>
      <c r="D262" s="214"/>
      <c r="E262" s="215"/>
      <c r="F262" s="216"/>
      <c r="G262" s="105" t="s">
        <v>164</v>
      </c>
      <c r="H262" s="105"/>
      <c r="I262" s="41" t="s">
        <v>171</v>
      </c>
      <c r="J262" s="2">
        <v>19.75</v>
      </c>
      <c r="K262" s="2">
        <v>19.75</v>
      </c>
      <c r="L262" s="43">
        <v>5</v>
      </c>
      <c r="M262" s="43">
        <f t="shared" ref="M262" si="69">K262/J262*100</f>
        <v>100</v>
      </c>
      <c r="N262" s="1"/>
      <c r="O262" s="72"/>
      <c r="P262" s="74"/>
    </row>
    <row r="263" spans="1:16" ht="27" customHeight="1" x14ac:dyDescent="0.2">
      <c r="A263" s="199" t="s">
        <v>165</v>
      </c>
      <c r="B263" s="199"/>
      <c r="C263" s="199"/>
      <c r="D263" s="214"/>
      <c r="E263" s="215"/>
      <c r="F263" s="216"/>
      <c r="G263" s="105" t="s">
        <v>166</v>
      </c>
      <c r="H263" s="105"/>
      <c r="I263" s="41" t="s">
        <v>169</v>
      </c>
      <c r="J263" s="2">
        <v>0</v>
      </c>
      <c r="K263" s="2">
        <v>0</v>
      </c>
      <c r="L263" s="43">
        <v>5</v>
      </c>
      <c r="M263" s="43">
        <v>100</v>
      </c>
      <c r="N263" s="1"/>
      <c r="O263" s="72"/>
      <c r="P263" s="74"/>
    </row>
    <row r="264" spans="1:16" ht="18" customHeight="1" x14ac:dyDescent="0.2">
      <c r="A264" s="199"/>
      <c r="B264" s="199"/>
      <c r="C264" s="199"/>
      <c r="D264" s="214"/>
      <c r="E264" s="215"/>
      <c r="F264" s="216"/>
      <c r="G264" s="105" t="s">
        <v>22</v>
      </c>
      <c r="H264" s="105"/>
      <c r="I264" s="41" t="s">
        <v>169</v>
      </c>
      <c r="J264" s="2">
        <v>16</v>
      </c>
      <c r="K264" s="2">
        <v>16</v>
      </c>
      <c r="L264" s="43">
        <v>5</v>
      </c>
      <c r="M264" s="43">
        <f t="shared" ref="M264:M265" si="70">K264/J264*100</f>
        <v>100</v>
      </c>
      <c r="N264" s="1"/>
      <c r="O264" s="72"/>
      <c r="P264" s="74"/>
    </row>
    <row r="265" spans="1:16" s="4" customFormat="1" ht="17.25" customHeight="1" x14ac:dyDescent="0.2">
      <c r="A265" s="199"/>
      <c r="B265" s="199"/>
      <c r="C265" s="199"/>
      <c r="D265" s="91"/>
      <c r="E265" s="92"/>
      <c r="F265" s="211"/>
      <c r="G265" s="105" t="s">
        <v>167</v>
      </c>
      <c r="H265" s="105"/>
      <c r="I265" s="41" t="s">
        <v>170</v>
      </c>
      <c r="J265" s="2">
        <v>42080</v>
      </c>
      <c r="K265" s="2">
        <v>42080</v>
      </c>
      <c r="L265" s="43">
        <v>5</v>
      </c>
      <c r="M265" s="43">
        <f t="shared" si="70"/>
        <v>100</v>
      </c>
      <c r="N265" s="1"/>
      <c r="O265" s="88"/>
      <c r="P265" s="90"/>
    </row>
    <row r="266" spans="1:16" x14ac:dyDescent="0.2">
      <c r="A266" s="85" t="s">
        <v>182</v>
      </c>
      <c r="B266" s="86"/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7"/>
    </row>
    <row r="267" spans="1:16" ht="39.75" customHeight="1" x14ac:dyDescent="0.2">
      <c r="A267" s="199" t="s">
        <v>161</v>
      </c>
      <c r="B267" s="199"/>
      <c r="C267" s="199"/>
      <c r="D267" s="75">
        <v>2086000</v>
      </c>
      <c r="E267" s="77">
        <v>393170.12</v>
      </c>
      <c r="F267" s="79">
        <f>E267/D267*100</f>
        <v>18.848040268456376</v>
      </c>
      <c r="G267" s="105" t="s">
        <v>162</v>
      </c>
      <c r="H267" s="105"/>
      <c r="I267" s="41" t="s">
        <v>168</v>
      </c>
      <c r="J267" s="2">
        <v>0</v>
      </c>
      <c r="K267" s="2">
        <v>0</v>
      </c>
      <c r="L267" s="43">
        <v>5</v>
      </c>
      <c r="M267" s="43">
        <v>100</v>
      </c>
      <c r="N267" s="1"/>
      <c r="O267" s="69" t="s">
        <v>14</v>
      </c>
      <c r="P267" s="71"/>
    </row>
    <row r="268" spans="1:16" ht="26.25" customHeight="1" x14ac:dyDescent="0.2">
      <c r="A268" s="199"/>
      <c r="B268" s="199"/>
      <c r="C268" s="199"/>
      <c r="D268" s="214"/>
      <c r="E268" s="215"/>
      <c r="F268" s="216"/>
      <c r="G268" s="105" t="s">
        <v>163</v>
      </c>
      <c r="H268" s="105"/>
      <c r="I268" s="41" t="s">
        <v>168</v>
      </c>
      <c r="J268" s="2">
        <v>0</v>
      </c>
      <c r="K268" s="2">
        <v>0</v>
      </c>
      <c r="L268" s="43">
        <v>5</v>
      </c>
      <c r="M268" s="43">
        <v>100</v>
      </c>
      <c r="N268" s="1"/>
      <c r="O268" s="72"/>
      <c r="P268" s="74"/>
    </row>
    <row r="269" spans="1:16" s="4" customFormat="1" ht="29.25" customHeight="1" x14ac:dyDescent="0.2">
      <c r="A269" s="199"/>
      <c r="B269" s="199"/>
      <c r="C269" s="199"/>
      <c r="D269" s="214"/>
      <c r="E269" s="215"/>
      <c r="F269" s="216" t="e">
        <f>E269/D269*100</f>
        <v>#DIV/0!</v>
      </c>
      <c r="G269" s="105" t="s">
        <v>164</v>
      </c>
      <c r="H269" s="105"/>
      <c r="I269" s="41" t="s">
        <v>171</v>
      </c>
      <c r="J269" s="2">
        <v>31</v>
      </c>
      <c r="K269" s="2">
        <v>31</v>
      </c>
      <c r="L269" s="43">
        <v>5</v>
      </c>
      <c r="M269" s="43">
        <f t="shared" ref="M269" si="71">K269/J269*100</f>
        <v>100</v>
      </c>
      <c r="N269" s="1"/>
      <c r="O269" s="72"/>
      <c r="P269" s="74"/>
    </row>
    <row r="270" spans="1:16" ht="27" customHeight="1" x14ac:dyDescent="0.2">
      <c r="A270" s="199" t="s">
        <v>165</v>
      </c>
      <c r="B270" s="199"/>
      <c r="C270" s="199"/>
      <c r="D270" s="214"/>
      <c r="E270" s="215"/>
      <c r="F270" s="216"/>
      <c r="G270" s="105" t="s">
        <v>166</v>
      </c>
      <c r="H270" s="105"/>
      <c r="I270" s="41" t="s">
        <v>169</v>
      </c>
      <c r="J270" s="2">
        <v>0</v>
      </c>
      <c r="K270" s="2">
        <v>0</v>
      </c>
      <c r="L270" s="43">
        <v>5</v>
      </c>
      <c r="M270" s="43">
        <v>100</v>
      </c>
      <c r="N270" s="1"/>
      <c r="O270" s="72"/>
      <c r="P270" s="74"/>
    </row>
    <row r="271" spans="1:16" ht="18" customHeight="1" x14ac:dyDescent="0.2">
      <c r="A271" s="199"/>
      <c r="B271" s="199"/>
      <c r="C271" s="199"/>
      <c r="D271" s="214"/>
      <c r="E271" s="215"/>
      <c r="F271" s="216" t="e">
        <f>E271/D271*100</f>
        <v>#DIV/0!</v>
      </c>
      <c r="G271" s="105" t="s">
        <v>22</v>
      </c>
      <c r="H271" s="105"/>
      <c r="I271" s="41" t="s">
        <v>169</v>
      </c>
      <c r="J271" s="2">
        <v>63</v>
      </c>
      <c r="K271" s="2">
        <v>63</v>
      </c>
      <c r="L271" s="43">
        <v>5</v>
      </c>
      <c r="M271" s="43">
        <f t="shared" ref="M271:M272" si="72">K271/J271*100</f>
        <v>100</v>
      </c>
      <c r="N271" s="1"/>
      <c r="O271" s="72"/>
      <c r="P271" s="74"/>
    </row>
    <row r="272" spans="1:16" s="4" customFormat="1" ht="17.25" customHeight="1" x14ac:dyDescent="0.2">
      <c r="A272" s="199"/>
      <c r="B272" s="199"/>
      <c r="C272" s="199"/>
      <c r="D272" s="91"/>
      <c r="E272" s="92"/>
      <c r="F272" s="211"/>
      <c r="G272" s="105" t="s">
        <v>167</v>
      </c>
      <c r="H272" s="105"/>
      <c r="I272" s="41" t="s">
        <v>170</v>
      </c>
      <c r="J272" s="2">
        <v>63940</v>
      </c>
      <c r="K272" s="2">
        <v>63940</v>
      </c>
      <c r="L272" s="43">
        <v>5</v>
      </c>
      <c r="M272" s="43">
        <f t="shared" si="72"/>
        <v>100</v>
      </c>
      <c r="N272" s="1"/>
      <c r="O272" s="88"/>
      <c r="P272" s="90"/>
    </row>
    <row r="273" spans="1:16" x14ac:dyDescent="0.2">
      <c r="A273" s="85" t="s">
        <v>183</v>
      </c>
      <c r="B273" s="86"/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7"/>
    </row>
    <row r="274" spans="1:16" ht="39.75" customHeight="1" x14ac:dyDescent="0.2">
      <c r="A274" s="199" t="s">
        <v>161</v>
      </c>
      <c r="B274" s="199"/>
      <c r="C274" s="199"/>
      <c r="D274" s="75">
        <v>465393.19</v>
      </c>
      <c r="E274" s="77">
        <v>313317.56</v>
      </c>
      <c r="F274" s="79">
        <f>E274/D274*100</f>
        <v>67.323193964226249</v>
      </c>
      <c r="G274" s="105" t="s">
        <v>162</v>
      </c>
      <c r="H274" s="105"/>
      <c r="I274" s="41" t="s">
        <v>168</v>
      </c>
      <c r="J274" s="2">
        <v>0</v>
      </c>
      <c r="K274" s="2">
        <v>0</v>
      </c>
      <c r="L274" s="43">
        <v>5</v>
      </c>
      <c r="M274" s="43">
        <v>100</v>
      </c>
      <c r="N274" s="1"/>
      <c r="O274" s="69" t="s">
        <v>14</v>
      </c>
      <c r="P274" s="71"/>
    </row>
    <row r="275" spans="1:16" ht="26.25" customHeight="1" x14ac:dyDescent="0.2">
      <c r="A275" s="199"/>
      <c r="B275" s="199"/>
      <c r="C275" s="199"/>
      <c r="D275" s="214"/>
      <c r="E275" s="215"/>
      <c r="F275" s="216"/>
      <c r="G275" s="105" t="s">
        <v>163</v>
      </c>
      <c r="H275" s="105"/>
      <c r="I275" s="41" t="s">
        <v>168</v>
      </c>
      <c r="J275" s="2">
        <v>0</v>
      </c>
      <c r="K275" s="2">
        <v>0</v>
      </c>
      <c r="L275" s="43">
        <v>5</v>
      </c>
      <c r="M275" s="43">
        <v>100</v>
      </c>
      <c r="N275" s="1"/>
      <c r="O275" s="72"/>
      <c r="P275" s="74"/>
    </row>
    <row r="276" spans="1:16" s="4" customFormat="1" ht="29.25" customHeight="1" x14ac:dyDescent="0.2">
      <c r="A276" s="199"/>
      <c r="B276" s="199"/>
      <c r="C276" s="199"/>
      <c r="D276" s="214"/>
      <c r="E276" s="215"/>
      <c r="F276" s="216"/>
      <c r="G276" s="105" t="s">
        <v>164</v>
      </c>
      <c r="H276" s="105"/>
      <c r="I276" s="41" t="s">
        <v>171</v>
      </c>
      <c r="J276" s="2">
        <v>31.05</v>
      </c>
      <c r="K276" s="2">
        <v>31.05</v>
      </c>
      <c r="L276" s="43">
        <v>5</v>
      </c>
      <c r="M276" s="43">
        <f t="shared" ref="M276" si="73">K276/J276*100</f>
        <v>100</v>
      </c>
      <c r="N276" s="1"/>
      <c r="O276" s="72"/>
      <c r="P276" s="74"/>
    </row>
    <row r="277" spans="1:16" ht="27" customHeight="1" x14ac:dyDescent="0.2">
      <c r="A277" s="199" t="s">
        <v>165</v>
      </c>
      <c r="B277" s="199"/>
      <c r="C277" s="199"/>
      <c r="D277" s="214"/>
      <c r="E277" s="215"/>
      <c r="F277" s="216"/>
      <c r="G277" s="105" t="s">
        <v>166</v>
      </c>
      <c r="H277" s="105"/>
      <c r="I277" s="41" t="s">
        <v>169</v>
      </c>
      <c r="J277" s="2">
        <v>0</v>
      </c>
      <c r="K277" s="2">
        <v>0</v>
      </c>
      <c r="L277" s="43">
        <v>5</v>
      </c>
      <c r="M277" s="43">
        <v>100</v>
      </c>
      <c r="N277" s="1"/>
      <c r="O277" s="72"/>
      <c r="P277" s="74"/>
    </row>
    <row r="278" spans="1:16" ht="18" customHeight="1" x14ac:dyDescent="0.2">
      <c r="A278" s="199"/>
      <c r="B278" s="199"/>
      <c r="C278" s="199"/>
      <c r="D278" s="214"/>
      <c r="E278" s="215"/>
      <c r="F278" s="216"/>
      <c r="G278" s="105" t="s">
        <v>22</v>
      </c>
      <c r="H278" s="105"/>
      <c r="I278" s="41" t="s">
        <v>169</v>
      </c>
      <c r="J278" s="2">
        <v>58</v>
      </c>
      <c r="K278" s="2">
        <v>58</v>
      </c>
      <c r="L278" s="43">
        <v>5</v>
      </c>
      <c r="M278" s="43">
        <f t="shared" ref="M278:M279" si="74">K278/J278*100</f>
        <v>100</v>
      </c>
      <c r="N278" s="1"/>
      <c r="O278" s="72"/>
      <c r="P278" s="74"/>
    </row>
    <row r="279" spans="1:16" s="4" customFormat="1" ht="17.25" customHeight="1" x14ac:dyDescent="0.2">
      <c r="A279" s="199"/>
      <c r="B279" s="199"/>
      <c r="C279" s="199"/>
      <c r="D279" s="91"/>
      <c r="E279" s="92"/>
      <c r="F279" s="211"/>
      <c r="G279" s="105" t="s">
        <v>167</v>
      </c>
      <c r="H279" s="105"/>
      <c r="I279" s="41" t="s">
        <v>170</v>
      </c>
      <c r="J279" s="2">
        <v>43210</v>
      </c>
      <c r="K279" s="2">
        <v>43210</v>
      </c>
      <c r="L279" s="43">
        <v>5</v>
      </c>
      <c r="M279" s="43">
        <f t="shared" si="74"/>
        <v>100</v>
      </c>
      <c r="N279" s="1"/>
      <c r="O279" s="88"/>
      <c r="P279" s="90"/>
    </row>
    <row r="280" spans="1:16" x14ac:dyDescent="0.2">
      <c r="A280" s="85" t="s">
        <v>184</v>
      </c>
      <c r="B280" s="86"/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7"/>
    </row>
    <row r="281" spans="1:16" ht="39.75" customHeight="1" x14ac:dyDescent="0.2">
      <c r="A281" s="199" t="s">
        <v>161</v>
      </c>
      <c r="B281" s="199"/>
      <c r="C281" s="199"/>
      <c r="D281" s="75">
        <v>1303000</v>
      </c>
      <c r="E281" s="77">
        <v>299009.37</v>
      </c>
      <c r="F281" s="79">
        <f>E281/D281*100</f>
        <v>22.947764389869533</v>
      </c>
      <c r="G281" s="105" t="s">
        <v>162</v>
      </c>
      <c r="H281" s="105"/>
      <c r="I281" s="41" t="s">
        <v>168</v>
      </c>
      <c r="J281" s="8">
        <v>0</v>
      </c>
      <c r="K281" s="8">
        <v>0</v>
      </c>
      <c r="L281" s="43">
        <v>5</v>
      </c>
      <c r="M281" s="43">
        <v>100</v>
      </c>
      <c r="N281" s="1"/>
      <c r="O281" s="69" t="s">
        <v>14</v>
      </c>
      <c r="P281" s="71"/>
    </row>
    <row r="282" spans="1:16" ht="26.25" customHeight="1" x14ac:dyDescent="0.2">
      <c r="A282" s="199"/>
      <c r="B282" s="199"/>
      <c r="C282" s="199"/>
      <c r="D282" s="214"/>
      <c r="E282" s="215"/>
      <c r="F282" s="216"/>
      <c r="G282" s="105" t="s">
        <v>163</v>
      </c>
      <c r="H282" s="105"/>
      <c r="I282" s="41" t="s">
        <v>168</v>
      </c>
      <c r="J282" s="8">
        <v>0</v>
      </c>
      <c r="K282" s="8">
        <v>0</v>
      </c>
      <c r="L282" s="43">
        <v>5</v>
      </c>
      <c r="M282" s="43">
        <v>100</v>
      </c>
      <c r="N282" s="1"/>
      <c r="O282" s="72"/>
      <c r="P282" s="74"/>
    </row>
    <row r="283" spans="1:16" s="4" customFormat="1" ht="29.25" customHeight="1" x14ac:dyDescent="0.2">
      <c r="A283" s="199"/>
      <c r="B283" s="199"/>
      <c r="C283" s="199"/>
      <c r="D283" s="214"/>
      <c r="E283" s="215"/>
      <c r="F283" s="216"/>
      <c r="G283" s="105" t="s">
        <v>164</v>
      </c>
      <c r="H283" s="105"/>
      <c r="I283" s="41" t="s">
        <v>171</v>
      </c>
      <c r="J283" s="8">
        <v>24</v>
      </c>
      <c r="K283" s="8">
        <v>24</v>
      </c>
      <c r="L283" s="43">
        <v>5</v>
      </c>
      <c r="M283" s="43">
        <f t="shared" ref="M283" si="75">K283/J283*100</f>
        <v>100</v>
      </c>
      <c r="N283" s="1"/>
      <c r="O283" s="72"/>
      <c r="P283" s="74"/>
    </row>
    <row r="284" spans="1:16" ht="27" customHeight="1" x14ac:dyDescent="0.2">
      <c r="A284" s="199" t="s">
        <v>165</v>
      </c>
      <c r="B284" s="199"/>
      <c r="C284" s="199"/>
      <c r="D284" s="214"/>
      <c r="E284" s="215"/>
      <c r="F284" s="216"/>
      <c r="G284" s="105" t="s">
        <v>166</v>
      </c>
      <c r="H284" s="105"/>
      <c r="I284" s="41" t="s">
        <v>169</v>
      </c>
      <c r="J284" s="8">
        <v>0</v>
      </c>
      <c r="K284" s="8">
        <v>0</v>
      </c>
      <c r="L284" s="43">
        <v>5</v>
      </c>
      <c r="M284" s="43">
        <v>100</v>
      </c>
      <c r="N284" s="1"/>
      <c r="O284" s="72"/>
      <c r="P284" s="74"/>
    </row>
    <row r="285" spans="1:16" ht="18" customHeight="1" x14ac:dyDescent="0.2">
      <c r="A285" s="199"/>
      <c r="B285" s="199"/>
      <c r="C285" s="199"/>
      <c r="D285" s="214"/>
      <c r="E285" s="215"/>
      <c r="F285" s="216"/>
      <c r="G285" s="105" t="s">
        <v>22</v>
      </c>
      <c r="H285" s="105"/>
      <c r="I285" s="41" t="s">
        <v>169</v>
      </c>
      <c r="J285" s="8">
        <v>26</v>
      </c>
      <c r="K285" s="8">
        <v>26</v>
      </c>
      <c r="L285" s="43">
        <v>5</v>
      </c>
      <c r="M285" s="43">
        <f t="shared" ref="M285:M286" si="76">K285/J285*100</f>
        <v>100</v>
      </c>
      <c r="N285" s="1"/>
      <c r="O285" s="72"/>
      <c r="P285" s="74"/>
    </row>
    <row r="286" spans="1:16" s="4" customFormat="1" ht="17.25" customHeight="1" x14ac:dyDescent="0.2">
      <c r="A286" s="199"/>
      <c r="B286" s="199"/>
      <c r="C286" s="199"/>
      <c r="D286" s="91"/>
      <c r="E286" s="92"/>
      <c r="F286" s="211"/>
      <c r="G286" s="105" t="s">
        <v>167</v>
      </c>
      <c r="H286" s="105"/>
      <c r="I286" s="41" t="s">
        <v>170</v>
      </c>
      <c r="J286" s="8">
        <v>31526</v>
      </c>
      <c r="K286" s="8">
        <v>31526</v>
      </c>
      <c r="L286" s="43">
        <v>5</v>
      </c>
      <c r="M286" s="43">
        <f t="shared" si="76"/>
        <v>100</v>
      </c>
      <c r="N286" s="1"/>
      <c r="O286" s="88"/>
      <c r="P286" s="90"/>
    </row>
    <row r="287" spans="1:16" x14ac:dyDescent="0.2">
      <c r="A287" s="85" t="s">
        <v>185</v>
      </c>
      <c r="B287" s="86"/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7"/>
    </row>
    <row r="288" spans="1:16" ht="39.75" customHeight="1" x14ac:dyDescent="0.2">
      <c r="A288" s="199" t="s">
        <v>161</v>
      </c>
      <c r="B288" s="199"/>
      <c r="C288" s="199"/>
      <c r="D288" s="75">
        <v>1355300</v>
      </c>
      <c r="E288" s="77">
        <v>368606.07</v>
      </c>
      <c r="F288" s="79">
        <f>E288/D288*100</f>
        <v>27.197378440197745</v>
      </c>
      <c r="G288" s="105" t="s">
        <v>162</v>
      </c>
      <c r="H288" s="105"/>
      <c r="I288" s="41" t="s">
        <v>168</v>
      </c>
      <c r="J288" s="2">
        <v>0</v>
      </c>
      <c r="K288" s="2">
        <v>0</v>
      </c>
      <c r="L288" s="43">
        <v>5</v>
      </c>
      <c r="M288" s="43">
        <v>100</v>
      </c>
      <c r="N288" s="1"/>
      <c r="O288" s="69" t="s">
        <v>14</v>
      </c>
      <c r="P288" s="71"/>
    </row>
    <row r="289" spans="1:16" ht="26.25" customHeight="1" x14ac:dyDescent="0.2">
      <c r="A289" s="199"/>
      <c r="B289" s="199"/>
      <c r="C289" s="199"/>
      <c r="D289" s="214"/>
      <c r="E289" s="215"/>
      <c r="F289" s="216"/>
      <c r="G289" s="105" t="s">
        <v>163</v>
      </c>
      <c r="H289" s="105"/>
      <c r="I289" s="41" t="s">
        <v>168</v>
      </c>
      <c r="J289" s="2">
        <v>0</v>
      </c>
      <c r="K289" s="2">
        <v>0</v>
      </c>
      <c r="L289" s="43">
        <v>5</v>
      </c>
      <c r="M289" s="43">
        <v>100</v>
      </c>
      <c r="N289" s="1"/>
      <c r="O289" s="72"/>
      <c r="P289" s="74"/>
    </row>
    <row r="290" spans="1:16" s="4" customFormat="1" ht="29.25" customHeight="1" x14ac:dyDescent="0.2">
      <c r="A290" s="199"/>
      <c r="B290" s="199"/>
      <c r="C290" s="199"/>
      <c r="D290" s="214"/>
      <c r="E290" s="215"/>
      <c r="F290" s="216"/>
      <c r="G290" s="105" t="s">
        <v>164</v>
      </c>
      <c r="H290" s="105"/>
      <c r="I290" s="41" t="s">
        <v>171</v>
      </c>
      <c r="J290" s="2">
        <v>17.5</v>
      </c>
      <c r="K290" s="2">
        <v>17.5</v>
      </c>
      <c r="L290" s="43">
        <v>5</v>
      </c>
      <c r="M290" s="43">
        <f t="shared" ref="M290" si="77">K290/J290*100</f>
        <v>100</v>
      </c>
      <c r="N290" s="1"/>
      <c r="O290" s="72"/>
      <c r="P290" s="74"/>
    </row>
    <row r="291" spans="1:16" ht="27" customHeight="1" x14ac:dyDescent="0.2">
      <c r="A291" s="199" t="s">
        <v>165</v>
      </c>
      <c r="B291" s="199"/>
      <c r="C291" s="199"/>
      <c r="D291" s="214"/>
      <c r="E291" s="215"/>
      <c r="F291" s="216"/>
      <c r="G291" s="105" t="s">
        <v>166</v>
      </c>
      <c r="H291" s="105"/>
      <c r="I291" s="41" t="s">
        <v>169</v>
      </c>
      <c r="J291" s="2">
        <v>0</v>
      </c>
      <c r="K291" s="2">
        <v>0</v>
      </c>
      <c r="L291" s="43">
        <v>5</v>
      </c>
      <c r="M291" s="43">
        <v>100</v>
      </c>
      <c r="N291" s="1"/>
      <c r="O291" s="72"/>
      <c r="P291" s="74"/>
    </row>
    <row r="292" spans="1:16" ht="18" customHeight="1" x14ac:dyDescent="0.2">
      <c r="A292" s="199"/>
      <c r="B292" s="199"/>
      <c r="C292" s="199"/>
      <c r="D292" s="214"/>
      <c r="E292" s="215"/>
      <c r="F292" s="216"/>
      <c r="G292" s="105" t="s">
        <v>22</v>
      </c>
      <c r="H292" s="105"/>
      <c r="I292" s="41" t="s">
        <v>169</v>
      </c>
      <c r="J292" s="2">
        <v>34</v>
      </c>
      <c r="K292" s="2">
        <v>34</v>
      </c>
      <c r="L292" s="43">
        <v>5</v>
      </c>
      <c r="M292" s="43">
        <f t="shared" ref="M292:M293" si="78">K292/J292*100</f>
        <v>100</v>
      </c>
      <c r="N292" s="1"/>
      <c r="O292" s="72"/>
      <c r="P292" s="74"/>
    </row>
    <row r="293" spans="1:16" s="4" customFormat="1" ht="17.25" customHeight="1" x14ac:dyDescent="0.2">
      <c r="A293" s="199"/>
      <c r="B293" s="199"/>
      <c r="C293" s="199"/>
      <c r="D293" s="91"/>
      <c r="E293" s="92"/>
      <c r="F293" s="211"/>
      <c r="G293" s="105" t="s">
        <v>167</v>
      </c>
      <c r="H293" s="105"/>
      <c r="I293" s="41" t="s">
        <v>170</v>
      </c>
      <c r="J293" s="2">
        <v>40940</v>
      </c>
      <c r="K293" s="2">
        <v>40940</v>
      </c>
      <c r="L293" s="43">
        <v>5</v>
      </c>
      <c r="M293" s="43">
        <f t="shared" si="78"/>
        <v>100</v>
      </c>
      <c r="N293" s="1"/>
      <c r="O293" s="88"/>
      <c r="P293" s="90"/>
    </row>
    <row r="294" spans="1:16" x14ac:dyDescent="0.2">
      <c r="A294" s="85" t="s">
        <v>186</v>
      </c>
      <c r="B294" s="86"/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7"/>
    </row>
    <row r="295" spans="1:16" ht="39.75" customHeight="1" x14ac:dyDescent="0.2">
      <c r="A295" s="199" t="s">
        <v>161</v>
      </c>
      <c r="B295" s="199"/>
      <c r="C295" s="199"/>
      <c r="D295" s="75">
        <v>1315500</v>
      </c>
      <c r="E295" s="77">
        <v>274515.46000000002</v>
      </c>
      <c r="F295" s="79">
        <f>E295/D295*100</f>
        <v>20.86776586849107</v>
      </c>
      <c r="G295" s="105" t="s">
        <v>162</v>
      </c>
      <c r="H295" s="105"/>
      <c r="I295" s="41" t="s">
        <v>168</v>
      </c>
      <c r="J295" s="2">
        <v>0</v>
      </c>
      <c r="K295" s="2">
        <v>0</v>
      </c>
      <c r="L295" s="43">
        <v>5</v>
      </c>
      <c r="M295" s="43">
        <v>100</v>
      </c>
      <c r="N295" s="1"/>
      <c r="O295" s="69" t="s">
        <v>14</v>
      </c>
      <c r="P295" s="71"/>
    </row>
    <row r="296" spans="1:16" ht="26.25" customHeight="1" x14ac:dyDescent="0.2">
      <c r="A296" s="199"/>
      <c r="B296" s="199"/>
      <c r="C296" s="199"/>
      <c r="D296" s="214"/>
      <c r="E296" s="215"/>
      <c r="F296" s="216"/>
      <c r="G296" s="105" t="s">
        <v>163</v>
      </c>
      <c r="H296" s="105"/>
      <c r="I296" s="41" t="s">
        <v>168</v>
      </c>
      <c r="J296" s="2">
        <v>0</v>
      </c>
      <c r="K296" s="2">
        <v>0</v>
      </c>
      <c r="L296" s="43">
        <v>5</v>
      </c>
      <c r="M296" s="43">
        <v>100</v>
      </c>
      <c r="N296" s="1"/>
      <c r="O296" s="72"/>
      <c r="P296" s="74"/>
    </row>
    <row r="297" spans="1:16" s="4" customFormat="1" ht="29.25" customHeight="1" x14ac:dyDescent="0.2">
      <c r="A297" s="199"/>
      <c r="B297" s="199"/>
      <c r="C297" s="199"/>
      <c r="D297" s="214"/>
      <c r="E297" s="215"/>
      <c r="F297" s="216"/>
      <c r="G297" s="105" t="s">
        <v>164</v>
      </c>
      <c r="H297" s="105"/>
      <c r="I297" s="41" t="s">
        <v>171</v>
      </c>
      <c r="J297" s="2">
        <v>44.15</v>
      </c>
      <c r="K297" s="2">
        <v>44.15</v>
      </c>
      <c r="L297" s="43">
        <v>5</v>
      </c>
      <c r="M297" s="43">
        <f t="shared" ref="M297" si="79">K297/J297*100</f>
        <v>100</v>
      </c>
      <c r="N297" s="1"/>
      <c r="O297" s="72"/>
      <c r="P297" s="74"/>
    </row>
    <row r="298" spans="1:16" ht="27" customHeight="1" x14ac:dyDescent="0.2">
      <c r="A298" s="199" t="s">
        <v>165</v>
      </c>
      <c r="B298" s="199"/>
      <c r="C298" s="199"/>
      <c r="D298" s="214"/>
      <c r="E298" s="215"/>
      <c r="F298" s="216"/>
      <c r="G298" s="105" t="s">
        <v>166</v>
      </c>
      <c r="H298" s="105"/>
      <c r="I298" s="41" t="s">
        <v>169</v>
      </c>
      <c r="J298" s="2">
        <v>0</v>
      </c>
      <c r="K298" s="2">
        <v>0</v>
      </c>
      <c r="L298" s="43">
        <v>5</v>
      </c>
      <c r="M298" s="43">
        <v>100</v>
      </c>
      <c r="N298" s="1"/>
      <c r="O298" s="72"/>
      <c r="P298" s="74"/>
    </row>
    <row r="299" spans="1:16" ht="18" customHeight="1" x14ac:dyDescent="0.2">
      <c r="A299" s="199"/>
      <c r="B299" s="199"/>
      <c r="C299" s="199"/>
      <c r="D299" s="214"/>
      <c r="E299" s="215"/>
      <c r="F299" s="216"/>
      <c r="G299" s="105" t="s">
        <v>22</v>
      </c>
      <c r="H299" s="105"/>
      <c r="I299" s="41" t="s">
        <v>169</v>
      </c>
      <c r="J299" s="2">
        <v>34</v>
      </c>
      <c r="K299" s="2">
        <v>34</v>
      </c>
      <c r="L299" s="43">
        <v>5</v>
      </c>
      <c r="M299" s="43">
        <f t="shared" ref="M299:M300" si="80">K299/J299*100</f>
        <v>100</v>
      </c>
      <c r="N299" s="1"/>
      <c r="O299" s="72"/>
      <c r="P299" s="74"/>
    </row>
    <row r="300" spans="1:16" s="4" customFormat="1" ht="17.25" customHeight="1" x14ac:dyDescent="0.2">
      <c r="A300" s="199"/>
      <c r="B300" s="199"/>
      <c r="C300" s="199"/>
      <c r="D300" s="91"/>
      <c r="E300" s="92"/>
      <c r="F300" s="211"/>
      <c r="G300" s="105" t="s">
        <v>167</v>
      </c>
      <c r="H300" s="105"/>
      <c r="I300" s="41" t="s">
        <v>170</v>
      </c>
      <c r="J300" s="2">
        <v>43136</v>
      </c>
      <c r="K300" s="2">
        <v>43136</v>
      </c>
      <c r="L300" s="43">
        <v>5</v>
      </c>
      <c r="M300" s="43">
        <f t="shared" si="80"/>
        <v>100</v>
      </c>
      <c r="N300" s="1"/>
      <c r="O300" s="88"/>
      <c r="P300" s="90"/>
    </row>
    <row r="301" spans="1:16" x14ac:dyDescent="0.2">
      <c r="A301" s="85" t="s">
        <v>187</v>
      </c>
      <c r="B301" s="86"/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  <c r="O301" s="86"/>
      <c r="P301" s="87"/>
    </row>
    <row r="302" spans="1:16" ht="39.75" customHeight="1" x14ac:dyDescent="0.2">
      <c r="A302" s="199" t="s">
        <v>161</v>
      </c>
      <c r="B302" s="199"/>
      <c r="C302" s="199"/>
      <c r="D302" s="75">
        <v>1044200</v>
      </c>
      <c r="E302" s="77">
        <v>215353.98</v>
      </c>
      <c r="F302" s="79">
        <f>E302/D302*100</f>
        <v>20.62382493775139</v>
      </c>
      <c r="G302" s="105" t="s">
        <v>162</v>
      </c>
      <c r="H302" s="105"/>
      <c r="I302" s="41" t="s">
        <v>168</v>
      </c>
      <c r="J302" s="2">
        <v>0</v>
      </c>
      <c r="K302" s="2">
        <v>0</v>
      </c>
      <c r="L302" s="43">
        <v>5</v>
      </c>
      <c r="M302" s="43">
        <v>100</v>
      </c>
      <c r="N302" s="1"/>
      <c r="O302" s="69" t="s">
        <v>14</v>
      </c>
      <c r="P302" s="71"/>
    </row>
    <row r="303" spans="1:16" ht="26.25" customHeight="1" x14ac:dyDescent="0.2">
      <c r="A303" s="199"/>
      <c r="B303" s="199"/>
      <c r="C303" s="199"/>
      <c r="D303" s="214"/>
      <c r="E303" s="215"/>
      <c r="F303" s="216"/>
      <c r="G303" s="105" t="s">
        <v>163</v>
      </c>
      <c r="H303" s="105"/>
      <c r="I303" s="41" t="s">
        <v>168</v>
      </c>
      <c r="J303" s="2">
        <v>0</v>
      </c>
      <c r="K303" s="2">
        <v>0</v>
      </c>
      <c r="L303" s="43">
        <v>5</v>
      </c>
      <c r="M303" s="43">
        <v>100</v>
      </c>
      <c r="N303" s="1"/>
      <c r="O303" s="72"/>
      <c r="P303" s="74"/>
    </row>
    <row r="304" spans="1:16" s="4" customFormat="1" ht="29.25" customHeight="1" x14ac:dyDescent="0.2">
      <c r="A304" s="199"/>
      <c r="B304" s="199"/>
      <c r="C304" s="199"/>
      <c r="D304" s="214"/>
      <c r="E304" s="215"/>
      <c r="F304" s="216"/>
      <c r="G304" s="105" t="s">
        <v>164</v>
      </c>
      <c r="H304" s="105"/>
      <c r="I304" s="41" t="s">
        <v>171</v>
      </c>
      <c r="J304" s="2">
        <v>24.574999999999999</v>
      </c>
      <c r="K304" s="2">
        <v>24.574999999999999</v>
      </c>
      <c r="L304" s="43">
        <v>5</v>
      </c>
      <c r="M304" s="43">
        <f t="shared" ref="M304" si="81">K304/J304*100</f>
        <v>100</v>
      </c>
      <c r="N304" s="1"/>
      <c r="O304" s="72"/>
      <c r="P304" s="74"/>
    </row>
    <row r="305" spans="1:16" ht="27" customHeight="1" x14ac:dyDescent="0.2">
      <c r="A305" s="199" t="s">
        <v>165</v>
      </c>
      <c r="B305" s="199"/>
      <c r="C305" s="199"/>
      <c r="D305" s="214"/>
      <c r="E305" s="215"/>
      <c r="F305" s="216"/>
      <c r="G305" s="105" t="s">
        <v>166</v>
      </c>
      <c r="H305" s="105"/>
      <c r="I305" s="41" t="s">
        <v>169</v>
      </c>
      <c r="J305" s="2">
        <v>0</v>
      </c>
      <c r="K305" s="2">
        <v>0</v>
      </c>
      <c r="L305" s="43">
        <v>5</v>
      </c>
      <c r="M305" s="43">
        <v>100</v>
      </c>
      <c r="N305" s="1"/>
      <c r="O305" s="72"/>
      <c r="P305" s="74"/>
    </row>
    <row r="306" spans="1:16" ht="18" customHeight="1" x14ac:dyDescent="0.2">
      <c r="A306" s="199"/>
      <c r="B306" s="199"/>
      <c r="C306" s="199"/>
      <c r="D306" s="214"/>
      <c r="E306" s="215"/>
      <c r="F306" s="216"/>
      <c r="G306" s="105" t="s">
        <v>22</v>
      </c>
      <c r="H306" s="105"/>
      <c r="I306" s="41" t="s">
        <v>169</v>
      </c>
      <c r="J306" s="2">
        <v>39</v>
      </c>
      <c r="K306" s="2">
        <v>39</v>
      </c>
      <c r="L306" s="43">
        <v>5</v>
      </c>
      <c r="M306" s="43">
        <f t="shared" ref="M306:M307" si="82">K306/J306*100</f>
        <v>100</v>
      </c>
      <c r="N306" s="1"/>
      <c r="O306" s="72"/>
      <c r="P306" s="74"/>
    </row>
    <row r="307" spans="1:16" s="4" customFormat="1" ht="17.25" customHeight="1" x14ac:dyDescent="0.2">
      <c r="A307" s="199"/>
      <c r="B307" s="199"/>
      <c r="C307" s="199"/>
      <c r="D307" s="91"/>
      <c r="E307" s="92"/>
      <c r="F307" s="211"/>
      <c r="G307" s="105" t="s">
        <v>167</v>
      </c>
      <c r="H307" s="105"/>
      <c r="I307" s="41" t="s">
        <v>170</v>
      </c>
      <c r="J307" s="2">
        <v>126280</v>
      </c>
      <c r="K307" s="2">
        <v>126280</v>
      </c>
      <c r="L307" s="43">
        <v>5</v>
      </c>
      <c r="M307" s="43">
        <f t="shared" si="82"/>
        <v>100</v>
      </c>
      <c r="N307" s="1"/>
      <c r="O307" s="88"/>
      <c r="P307" s="90"/>
    </row>
    <row r="308" spans="1:16" x14ac:dyDescent="0.2">
      <c r="A308" s="85" t="s">
        <v>196</v>
      </c>
      <c r="B308" s="86"/>
      <c r="C308" s="86"/>
      <c r="D308" s="86"/>
      <c r="E308" s="86"/>
      <c r="F308" s="86"/>
      <c r="G308" s="86"/>
      <c r="H308" s="86"/>
      <c r="I308" s="86"/>
      <c r="J308" s="86"/>
      <c r="K308" s="86"/>
      <c r="L308" s="86"/>
      <c r="M308" s="86"/>
      <c r="N308" s="86"/>
      <c r="O308" s="86"/>
      <c r="P308" s="87"/>
    </row>
    <row r="309" spans="1:16" ht="39.75" customHeight="1" x14ac:dyDescent="0.2">
      <c r="A309" s="199" t="s">
        <v>161</v>
      </c>
      <c r="B309" s="199"/>
      <c r="C309" s="199"/>
      <c r="D309" s="212">
        <v>2701215.9</v>
      </c>
      <c r="E309" s="212">
        <v>87257.69</v>
      </c>
      <c r="F309" s="213">
        <f>E309/D309*100</f>
        <v>3.2303115793150781</v>
      </c>
      <c r="G309" s="105" t="s">
        <v>162</v>
      </c>
      <c r="H309" s="105"/>
      <c r="I309" s="48" t="s">
        <v>168</v>
      </c>
      <c r="J309" s="2">
        <v>0</v>
      </c>
      <c r="K309" s="2">
        <v>0</v>
      </c>
      <c r="L309" s="50">
        <v>5</v>
      </c>
      <c r="M309" s="50">
        <v>100</v>
      </c>
      <c r="N309" s="1"/>
      <c r="O309" s="69" t="s">
        <v>14</v>
      </c>
      <c r="P309" s="71"/>
    </row>
    <row r="310" spans="1:16" ht="26.25" customHeight="1" x14ac:dyDescent="0.2">
      <c r="A310" s="199"/>
      <c r="B310" s="199"/>
      <c r="C310" s="199"/>
      <c r="D310" s="212"/>
      <c r="E310" s="212"/>
      <c r="F310" s="213"/>
      <c r="G310" s="105" t="s">
        <v>163</v>
      </c>
      <c r="H310" s="105"/>
      <c r="I310" s="48" t="s">
        <v>168</v>
      </c>
      <c r="J310" s="2">
        <v>0</v>
      </c>
      <c r="K310" s="2">
        <v>0</v>
      </c>
      <c r="L310" s="50">
        <v>5</v>
      </c>
      <c r="M310" s="50">
        <v>100</v>
      </c>
      <c r="N310" s="1"/>
      <c r="O310" s="72"/>
      <c r="P310" s="74"/>
    </row>
    <row r="311" spans="1:16" s="4" customFormat="1" ht="29.25" customHeight="1" x14ac:dyDescent="0.2">
      <c r="A311" s="199"/>
      <c r="B311" s="199"/>
      <c r="C311" s="199"/>
      <c r="D311" s="212"/>
      <c r="E311" s="212"/>
      <c r="F311" s="213"/>
      <c r="G311" s="105" t="s">
        <v>164</v>
      </c>
      <c r="H311" s="105"/>
      <c r="I311" s="48" t="s">
        <v>171</v>
      </c>
      <c r="J311" s="2">
        <v>89.35</v>
      </c>
      <c r="K311" s="2">
        <v>89.35</v>
      </c>
      <c r="L311" s="50">
        <v>5</v>
      </c>
      <c r="M311" s="50">
        <f t="shared" ref="M311" si="83">K311/J311*100</f>
        <v>100</v>
      </c>
      <c r="N311" s="1"/>
      <c r="O311" s="72"/>
      <c r="P311" s="74"/>
    </row>
    <row r="312" spans="1:16" ht="27" customHeight="1" x14ac:dyDescent="0.2">
      <c r="A312" s="199" t="s">
        <v>165</v>
      </c>
      <c r="B312" s="199"/>
      <c r="C312" s="199"/>
      <c r="D312" s="212"/>
      <c r="E312" s="212"/>
      <c r="F312" s="213"/>
      <c r="G312" s="105" t="s">
        <v>166</v>
      </c>
      <c r="H312" s="105"/>
      <c r="I312" s="48" t="s">
        <v>169</v>
      </c>
      <c r="J312" s="2">
        <v>0</v>
      </c>
      <c r="K312" s="2">
        <v>0</v>
      </c>
      <c r="L312" s="50">
        <v>5</v>
      </c>
      <c r="M312" s="50">
        <v>100</v>
      </c>
      <c r="N312" s="1"/>
      <c r="O312" s="72"/>
      <c r="P312" s="74"/>
    </row>
    <row r="313" spans="1:16" ht="18" customHeight="1" x14ac:dyDescent="0.2">
      <c r="A313" s="199"/>
      <c r="B313" s="199"/>
      <c r="C313" s="199"/>
      <c r="D313" s="212"/>
      <c r="E313" s="212"/>
      <c r="F313" s="213"/>
      <c r="G313" s="105" t="s">
        <v>22</v>
      </c>
      <c r="H313" s="105"/>
      <c r="I313" s="48" t="s">
        <v>169</v>
      </c>
      <c r="J313" s="2">
        <v>84</v>
      </c>
      <c r="K313" s="2">
        <v>84</v>
      </c>
      <c r="L313" s="50">
        <v>5</v>
      </c>
      <c r="M313" s="50">
        <f t="shared" ref="M313:M314" si="84">K313/J313*100</f>
        <v>100</v>
      </c>
      <c r="N313" s="1"/>
      <c r="O313" s="72"/>
      <c r="P313" s="74"/>
    </row>
    <row r="314" spans="1:16" s="4" customFormat="1" ht="17.25" customHeight="1" x14ac:dyDescent="0.2">
      <c r="A314" s="199"/>
      <c r="B314" s="199"/>
      <c r="C314" s="199"/>
      <c r="D314" s="212"/>
      <c r="E314" s="212"/>
      <c r="F314" s="213"/>
      <c r="G314" s="105" t="s">
        <v>167</v>
      </c>
      <c r="H314" s="105"/>
      <c r="I314" s="48" t="s">
        <v>170</v>
      </c>
      <c r="J314" s="2">
        <v>75090</v>
      </c>
      <c r="K314" s="2">
        <v>75090</v>
      </c>
      <c r="L314" s="50">
        <v>5</v>
      </c>
      <c r="M314" s="50">
        <f t="shared" si="84"/>
        <v>100</v>
      </c>
      <c r="N314" s="1"/>
      <c r="O314" s="72"/>
      <c r="P314" s="74"/>
    </row>
    <row r="315" spans="1:16" ht="39" customHeight="1" x14ac:dyDescent="0.2">
      <c r="A315" s="199" t="s">
        <v>188</v>
      </c>
      <c r="B315" s="199"/>
      <c r="C315" s="199"/>
      <c r="D315" s="212"/>
      <c r="E315" s="212"/>
      <c r="F315" s="213"/>
      <c r="G315" s="105" t="s">
        <v>162</v>
      </c>
      <c r="H315" s="105"/>
      <c r="I315" s="48" t="s">
        <v>169</v>
      </c>
      <c r="J315" s="2">
        <v>0</v>
      </c>
      <c r="K315" s="2">
        <v>0</v>
      </c>
      <c r="L315" s="50">
        <v>5</v>
      </c>
      <c r="M315" s="50">
        <v>100</v>
      </c>
      <c r="N315" s="1"/>
      <c r="O315" s="72"/>
      <c r="P315" s="74"/>
    </row>
    <row r="316" spans="1:16" ht="24.75" customHeight="1" x14ac:dyDescent="0.2">
      <c r="A316" s="199"/>
      <c r="B316" s="199"/>
      <c r="C316" s="199"/>
      <c r="D316" s="212"/>
      <c r="E316" s="212"/>
      <c r="F316" s="213"/>
      <c r="G316" s="105" t="s">
        <v>163</v>
      </c>
      <c r="H316" s="105"/>
      <c r="I316" s="48" t="s">
        <v>169</v>
      </c>
      <c r="J316" s="2">
        <v>0</v>
      </c>
      <c r="K316" s="2">
        <v>0</v>
      </c>
      <c r="L316" s="50">
        <v>5</v>
      </c>
      <c r="M316" s="50">
        <v>100</v>
      </c>
      <c r="N316" s="1"/>
      <c r="O316" s="72"/>
      <c r="P316" s="74"/>
    </row>
    <row r="317" spans="1:16" s="4" customFormat="1" ht="24.75" customHeight="1" x14ac:dyDescent="0.2">
      <c r="A317" s="199"/>
      <c r="B317" s="199"/>
      <c r="C317" s="199"/>
      <c r="D317" s="212"/>
      <c r="E317" s="212"/>
      <c r="F317" s="213"/>
      <c r="G317" s="105" t="s">
        <v>189</v>
      </c>
      <c r="H317" s="105"/>
      <c r="I317" s="48" t="s">
        <v>170</v>
      </c>
      <c r="J317" s="2">
        <v>215132</v>
      </c>
      <c r="K317" s="2">
        <v>215132</v>
      </c>
      <c r="L317" s="50">
        <v>5</v>
      </c>
      <c r="M317" s="50">
        <f t="shared" ref="M317" si="85">K317/J317*100</f>
        <v>100</v>
      </c>
      <c r="N317" s="1"/>
      <c r="O317" s="88"/>
      <c r="P317" s="90"/>
    </row>
    <row r="318" spans="1:16" s="4" customFormat="1" ht="17.25" customHeight="1" x14ac:dyDescent="0.2">
      <c r="A318" s="39"/>
      <c r="B318" s="39"/>
      <c r="C318" s="39"/>
      <c r="D318" s="29">
        <f>SUM(D5:D317)</f>
        <v>838208625.9200002</v>
      </c>
      <c r="E318" s="29">
        <f>SUM(E5:E317)</f>
        <v>195793929.08999997</v>
      </c>
      <c r="F318" s="30"/>
      <c r="G318" s="31"/>
      <c r="H318" s="31"/>
      <c r="I318" s="39"/>
      <c r="J318" s="32"/>
      <c r="K318" s="32"/>
      <c r="L318" s="30"/>
      <c r="M318" s="30"/>
      <c r="N318" s="33"/>
      <c r="O318" s="39"/>
      <c r="P318" s="39"/>
    </row>
  </sheetData>
  <mergeCells count="654">
    <mergeCell ref="A308:P308"/>
    <mergeCell ref="A309:C311"/>
    <mergeCell ref="D309:D317"/>
    <mergeCell ref="E309:E317"/>
    <mergeCell ref="F309:F317"/>
    <mergeCell ref="G309:H309"/>
    <mergeCell ref="O309:P317"/>
    <mergeCell ref="G310:H310"/>
    <mergeCell ref="G311:H311"/>
    <mergeCell ref="A312:C314"/>
    <mergeCell ref="G312:H312"/>
    <mergeCell ref="G313:H313"/>
    <mergeCell ref="G314:H314"/>
    <mergeCell ref="A315:C317"/>
    <mergeCell ref="G315:H315"/>
    <mergeCell ref="G316:H316"/>
    <mergeCell ref="G317:H317"/>
    <mergeCell ref="G303:H303"/>
    <mergeCell ref="G304:H304"/>
    <mergeCell ref="A305:C307"/>
    <mergeCell ref="G305:H305"/>
    <mergeCell ref="G306:H306"/>
    <mergeCell ref="G307:H307"/>
    <mergeCell ref="G298:H298"/>
    <mergeCell ref="G299:H299"/>
    <mergeCell ref="G300:H300"/>
    <mergeCell ref="A301:P301"/>
    <mergeCell ref="A302:C304"/>
    <mergeCell ref="D302:D307"/>
    <mergeCell ref="E302:E307"/>
    <mergeCell ref="F302:F307"/>
    <mergeCell ref="G302:H302"/>
    <mergeCell ref="O302:P307"/>
    <mergeCell ref="A294:P294"/>
    <mergeCell ref="A295:C297"/>
    <mergeCell ref="D295:D300"/>
    <mergeCell ref="E295:E300"/>
    <mergeCell ref="F295:F300"/>
    <mergeCell ref="G295:H295"/>
    <mergeCell ref="O295:P300"/>
    <mergeCell ref="G296:H296"/>
    <mergeCell ref="G297:H297"/>
    <mergeCell ref="A298:C300"/>
    <mergeCell ref="G289:H289"/>
    <mergeCell ref="G290:H290"/>
    <mergeCell ref="A291:C293"/>
    <mergeCell ref="G291:H291"/>
    <mergeCell ref="G292:H292"/>
    <mergeCell ref="G293:H293"/>
    <mergeCell ref="G284:H284"/>
    <mergeCell ref="G285:H285"/>
    <mergeCell ref="G286:H286"/>
    <mergeCell ref="A287:P287"/>
    <mergeCell ref="A288:C290"/>
    <mergeCell ref="D288:D293"/>
    <mergeCell ref="E288:E293"/>
    <mergeCell ref="F288:F293"/>
    <mergeCell ref="G288:H288"/>
    <mergeCell ref="O288:P293"/>
    <mergeCell ref="A280:P280"/>
    <mergeCell ref="A281:C283"/>
    <mergeCell ref="D281:D286"/>
    <mergeCell ref="E281:E286"/>
    <mergeCell ref="F281:F286"/>
    <mergeCell ref="G281:H281"/>
    <mergeCell ref="O281:P286"/>
    <mergeCell ref="G282:H282"/>
    <mergeCell ref="G283:H283"/>
    <mergeCell ref="A284:C286"/>
    <mergeCell ref="G275:H275"/>
    <mergeCell ref="G276:H276"/>
    <mergeCell ref="A277:C279"/>
    <mergeCell ref="G277:H277"/>
    <mergeCell ref="G278:H278"/>
    <mergeCell ref="G279:H279"/>
    <mergeCell ref="G270:H270"/>
    <mergeCell ref="G271:H271"/>
    <mergeCell ref="G272:H272"/>
    <mergeCell ref="A273:P273"/>
    <mergeCell ref="A274:C276"/>
    <mergeCell ref="D274:D279"/>
    <mergeCell ref="E274:E279"/>
    <mergeCell ref="F274:F279"/>
    <mergeCell ref="G274:H274"/>
    <mergeCell ref="O274:P279"/>
    <mergeCell ref="A266:P266"/>
    <mergeCell ref="A267:C269"/>
    <mergeCell ref="D267:D272"/>
    <mergeCell ref="E267:E272"/>
    <mergeCell ref="F267:F272"/>
    <mergeCell ref="G267:H267"/>
    <mergeCell ref="O267:P272"/>
    <mergeCell ref="G268:H268"/>
    <mergeCell ref="G269:H269"/>
    <mergeCell ref="A270:C272"/>
    <mergeCell ref="O260:P265"/>
    <mergeCell ref="G261:H261"/>
    <mergeCell ref="G262:H262"/>
    <mergeCell ref="A263:C265"/>
    <mergeCell ref="G263:H263"/>
    <mergeCell ref="G264:H264"/>
    <mergeCell ref="G265:H265"/>
    <mergeCell ref="A256:C258"/>
    <mergeCell ref="G256:H256"/>
    <mergeCell ref="G257:H257"/>
    <mergeCell ref="G258:H258"/>
    <mergeCell ref="A259:P259"/>
    <mergeCell ref="A260:C262"/>
    <mergeCell ref="D260:D265"/>
    <mergeCell ref="E260:E265"/>
    <mergeCell ref="F260:F265"/>
    <mergeCell ref="G260:H260"/>
    <mergeCell ref="G251:H251"/>
    <mergeCell ref="G252:H252"/>
    <mergeCell ref="A253:C255"/>
    <mergeCell ref="G253:H253"/>
    <mergeCell ref="G254:H254"/>
    <mergeCell ref="G255:H255"/>
    <mergeCell ref="G246:H246"/>
    <mergeCell ref="G247:H247"/>
    <mergeCell ref="G248:H248"/>
    <mergeCell ref="A249:P249"/>
    <mergeCell ref="A250:C252"/>
    <mergeCell ref="D250:D258"/>
    <mergeCell ref="E250:E258"/>
    <mergeCell ref="F250:F258"/>
    <mergeCell ref="G250:H250"/>
    <mergeCell ref="O250:P258"/>
    <mergeCell ref="A242:P242"/>
    <mergeCell ref="A243:C245"/>
    <mergeCell ref="D243:D248"/>
    <mergeCell ref="E243:E248"/>
    <mergeCell ref="F243:F248"/>
    <mergeCell ref="G243:H243"/>
    <mergeCell ref="O243:P248"/>
    <mergeCell ref="G244:H244"/>
    <mergeCell ref="G245:H245"/>
    <mergeCell ref="A246:C248"/>
    <mergeCell ref="G237:H237"/>
    <mergeCell ref="G238:H238"/>
    <mergeCell ref="A239:C241"/>
    <mergeCell ref="G239:H239"/>
    <mergeCell ref="G240:H240"/>
    <mergeCell ref="G241:H241"/>
    <mergeCell ref="G232:H232"/>
    <mergeCell ref="G233:H233"/>
    <mergeCell ref="G234:H234"/>
    <mergeCell ref="A235:P235"/>
    <mergeCell ref="A236:C238"/>
    <mergeCell ref="D236:D241"/>
    <mergeCell ref="E236:E241"/>
    <mergeCell ref="F236:F241"/>
    <mergeCell ref="G236:H236"/>
    <mergeCell ref="O236:P241"/>
    <mergeCell ref="A228:P228"/>
    <mergeCell ref="A229:C231"/>
    <mergeCell ref="D229:D234"/>
    <mergeCell ref="E229:E234"/>
    <mergeCell ref="F229:F234"/>
    <mergeCell ref="G229:H229"/>
    <mergeCell ref="O229:P234"/>
    <mergeCell ref="G230:H230"/>
    <mergeCell ref="G231:H231"/>
    <mergeCell ref="A232:C234"/>
    <mergeCell ref="G223:H223"/>
    <mergeCell ref="G224:H224"/>
    <mergeCell ref="A225:C227"/>
    <mergeCell ref="G225:H225"/>
    <mergeCell ref="G226:H226"/>
    <mergeCell ref="G227:H227"/>
    <mergeCell ref="G218:H218"/>
    <mergeCell ref="G219:H219"/>
    <mergeCell ref="G220:H220"/>
    <mergeCell ref="A221:P221"/>
    <mergeCell ref="A222:C224"/>
    <mergeCell ref="D222:D227"/>
    <mergeCell ref="E222:E227"/>
    <mergeCell ref="F222:F227"/>
    <mergeCell ref="G222:H222"/>
    <mergeCell ref="O222:P227"/>
    <mergeCell ref="A214:P214"/>
    <mergeCell ref="A215:C217"/>
    <mergeCell ref="D215:D220"/>
    <mergeCell ref="E215:E220"/>
    <mergeCell ref="F215:F220"/>
    <mergeCell ref="G215:H215"/>
    <mergeCell ref="O215:P220"/>
    <mergeCell ref="G216:H216"/>
    <mergeCell ref="G217:H217"/>
    <mergeCell ref="A218:C220"/>
    <mergeCell ref="G209:H209"/>
    <mergeCell ref="G210:H210"/>
    <mergeCell ref="A211:C213"/>
    <mergeCell ref="G211:H211"/>
    <mergeCell ref="G212:H212"/>
    <mergeCell ref="G213:H213"/>
    <mergeCell ref="A205:C206"/>
    <mergeCell ref="G205:H205"/>
    <mergeCell ref="G206:H206"/>
    <mergeCell ref="A207:P207"/>
    <mergeCell ref="A208:C210"/>
    <mergeCell ref="D208:D213"/>
    <mergeCell ref="E208:E213"/>
    <mergeCell ref="F208:F213"/>
    <mergeCell ref="G208:H208"/>
    <mergeCell ref="O208:P213"/>
    <mergeCell ref="A201:C202"/>
    <mergeCell ref="D201:D206"/>
    <mergeCell ref="E201:E206"/>
    <mergeCell ref="F201:F206"/>
    <mergeCell ref="G201:H201"/>
    <mergeCell ref="O201:P206"/>
    <mergeCell ref="G202:H202"/>
    <mergeCell ref="A203:C204"/>
    <mergeCell ref="G203:H203"/>
    <mergeCell ref="G204:H204"/>
    <mergeCell ref="A198:P198"/>
    <mergeCell ref="A199:C199"/>
    <mergeCell ref="G199:H199"/>
    <mergeCell ref="O199:P199"/>
    <mergeCell ref="A200:P200"/>
    <mergeCell ref="A194:P194"/>
    <mergeCell ref="A195:C197"/>
    <mergeCell ref="D195:D197"/>
    <mergeCell ref="E195:E197"/>
    <mergeCell ref="F195:F197"/>
    <mergeCell ref="G195:H195"/>
    <mergeCell ref="O195:P197"/>
    <mergeCell ref="G196:H196"/>
    <mergeCell ref="G197:H197"/>
    <mergeCell ref="A192:C193"/>
    <mergeCell ref="D192:D193"/>
    <mergeCell ref="E192:E193"/>
    <mergeCell ref="F192:F193"/>
    <mergeCell ref="G192:H192"/>
    <mergeCell ref="O192:P193"/>
    <mergeCell ref="G193:H193"/>
    <mergeCell ref="A189:P189"/>
    <mergeCell ref="A190:C190"/>
    <mergeCell ref="G190:H190"/>
    <mergeCell ref="O190:P190"/>
    <mergeCell ref="A191:P191"/>
    <mergeCell ref="A186:C186"/>
    <mergeCell ref="G186:H186"/>
    <mergeCell ref="A187:P187"/>
    <mergeCell ref="A188:C188"/>
    <mergeCell ref="G188:H188"/>
    <mergeCell ref="O188:P188"/>
    <mergeCell ref="A181:P181"/>
    <mergeCell ref="A182:C185"/>
    <mergeCell ref="D182:D186"/>
    <mergeCell ref="E182:E186"/>
    <mergeCell ref="F182:F186"/>
    <mergeCell ref="G182:H182"/>
    <mergeCell ref="O182:P186"/>
    <mergeCell ref="G183:H183"/>
    <mergeCell ref="G184:H184"/>
    <mergeCell ref="G185:H185"/>
    <mergeCell ref="O177:P180"/>
    <mergeCell ref="G178:H178"/>
    <mergeCell ref="A179:C179"/>
    <mergeCell ref="G179:H179"/>
    <mergeCell ref="A180:C180"/>
    <mergeCell ref="G180:H180"/>
    <mergeCell ref="A174:C174"/>
    <mergeCell ref="G174:H174"/>
    <mergeCell ref="A175:C175"/>
    <mergeCell ref="G175:H175"/>
    <mergeCell ref="A176:P176"/>
    <mergeCell ref="A177:C178"/>
    <mergeCell ref="D177:D180"/>
    <mergeCell ref="E177:E180"/>
    <mergeCell ref="F177:F180"/>
    <mergeCell ref="G177:H177"/>
    <mergeCell ref="G170:H170"/>
    <mergeCell ref="A171:C171"/>
    <mergeCell ref="G171:H171"/>
    <mergeCell ref="A172:C172"/>
    <mergeCell ref="G172:H172"/>
    <mergeCell ref="A173:C173"/>
    <mergeCell ref="G173:H173"/>
    <mergeCell ref="A167:P167"/>
    <mergeCell ref="A168:C168"/>
    <mergeCell ref="D168:D175"/>
    <mergeCell ref="E168:E175"/>
    <mergeCell ref="F168:F175"/>
    <mergeCell ref="G168:H168"/>
    <mergeCell ref="O168:P174"/>
    <mergeCell ref="A169:C169"/>
    <mergeCell ref="G169:H169"/>
    <mergeCell ref="A170:C170"/>
    <mergeCell ref="O162:P164"/>
    <mergeCell ref="G163:H163"/>
    <mergeCell ref="G164:H164"/>
    <mergeCell ref="G165:P165"/>
    <mergeCell ref="G166:H166"/>
    <mergeCell ref="O166:P166"/>
    <mergeCell ref="A158:P158"/>
    <mergeCell ref="A159:C166"/>
    <mergeCell ref="D159:D166"/>
    <mergeCell ref="E159:E166"/>
    <mergeCell ref="F159:F166"/>
    <mergeCell ref="G159:H159"/>
    <mergeCell ref="O159:P160"/>
    <mergeCell ref="G160:H160"/>
    <mergeCell ref="G161:P161"/>
    <mergeCell ref="G162:H162"/>
    <mergeCell ref="A154:P154"/>
    <mergeCell ref="A155:C157"/>
    <mergeCell ref="D155:D157"/>
    <mergeCell ref="E155:E157"/>
    <mergeCell ref="F155:F157"/>
    <mergeCell ref="G155:H155"/>
    <mergeCell ref="O155:P157"/>
    <mergeCell ref="G156:H156"/>
    <mergeCell ref="G157:H157"/>
    <mergeCell ref="A151:P151"/>
    <mergeCell ref="A152:C153"/>
    <mergeCell ref="D152:D153"/>
    <mergeCell ref="E152:E153"/>
    <mergeCell ref="F152:F153"/>
    <mergeCell ref="G152:H152"/>
    <mergeCell ref="O152:P153"/>
    <mergeCell ref="G153:H153"/>
    <mergeCell ref="A148:P148"/>
    <mergeCell ref="A149:C150"/>
    <mergeCell ref="D149:D150"/>
    <mergeCell ref="E149:E150"/>
    <mergeCell ref="F149:F150"/>
    <mergeCell ref="G149:H149"/>
    <mergeCell ref="O149:P150"/>
    <mergeCell ref="G150:H150"/>
    <mergeCell ref="A145:P145"/>
    <mergeCell ref="A146:C147"/>
    <mergeCell ref="D146:D147"/>
    <mergeCell ref="E146:E147"/>
    <mergeCell ref="F146:F147"/>
    <mergeCell ref="G146:H146"/>
    <mergeCell ref="O146:P147"/>
    <mergeCell ref="G147:H147"/>
    <mergeCell ref="A142:P142"/>
    <mergeCell ref="A143:C144"/>
    <mergeCell ref="D143:D144"/>
    <mergeCell ref="E143:E144"/>
    <mergeCell ref="F143:F144"/>
    <mergeCell ref="G143:H143"/>
    <mergeCell ref="O143:P144"/>
    <mergeCell ref="G144:H144"/>
    <mergeCell ref="A139:P139"/>
    <mergeCell ref="A140:C141"/>
    <mergeCell ref="D140:D141"/>
    <mergeCell ref="E140:E141"/>
    <mergeCell ref="F140:F141"/>
    <mergeCell ref="G140:H140"/>
    <mergeCell ref="O140:P141"/>
    <mergeCell ref="G141:H141"/>
    <mergeCell ref="A136:P136"/>
    <mergeCell ref="A137:C138"/>
    <mergeCell ref="D137:D138"/>
    <mergeCell ref="E137:E138"/>
    <mergeCell ref="F137:F138"/>
    <mergeCell ref="G137:H137"/>
    <mergeCell ref="O137:P138"/>
    <mergeCell ref="G138:H138"/>
    <mergeCell ref="A133:P133"/>
    <mergeCell ref="A134:C135"/>
    <mergeCell ref="D134:D135"/>
    <mergeCell ref="E134:E135"/>
    <mergeCell ref="F134:F135"/>
    <mergeCell ref="G134:H134"/>
    <mergeCell ref="O134:P135"/>
    <mergeCell ref="G135:H135"/>
    <mergeCell ref="A130:P130"/>
    <mergeCell ref="A131:C132"/>
    <mergeCell ref="D131:D132"/>
    <mergeCell ref="E131:E132"/>
    <mergeCell ref="F131:F132"/>
    <mergeCell ref="G131:H131"/>
    <mergeCell ref="O131:P132"/>
    <mergeCell ref="G132:H132"/>
    <mergeCell ref="A127:P127"/>
    <mergeCell ref="A128:C129"/>
    <mergeCell ref="D128:D129"/>
    <mergeCell ref="E128:E129"/>
    <mergeCell ref="F128:F129"/>
    <mergeCell ref="G128:H128"/>
    <mergeCell ref="O128:P129"/>
    <mergeCell ref="G129:H129"/>
    <mergeCell ref="A124:P124"/>
    <mergeCell ref="A125:C126"/>
    <mergeCell ref="D125:D126"/>
    <mergeCell ref="E125:E126"/>
    <mergeCell ref="F125:F126"/>
    <mergeCell ref="G125:H125"/>
    <mergeCell ref="O125:P126"/>
    <mergeCell ref="G126:H126"/>
    <mergeCell ref="A121:P121"/>
    <mergeCell ref="A122:C123"/>
    <mergeCell ref="D122:D123"/>
    <mergeCell ref="E122:E123"/>
    <mergeCell ref="F122:F123"/>
    <mergeCell ref="G122:H122"/>
    <mergeCell ref="O122:P123"/>
    <mergeCell ref="G123:H123"/>
    <mergeCell ref="G116:H116"/>
    <mergeCell ref="G117:H117"/>
    <mergeCell ref="A118:P118"/>
    <mergeCell ref="A119:C120"/>
    <mergeCell ref="D119:D120"/>
    <mergeCell ref="E119:E120"/>
    <mergeCell ref="F119:F120"/>
    <mergeCell ref="G119:H119"/>
    <mergeCell ref="O119:P120"/>
    <mergeCell ref="G120:H120"/>
    <mergeCell ref="A112:P112"/>
    <mergeCell ref="A113:C117"/>
    <mergeCell ref="D113:D117"/>
    <mergeCell ref="E113:E117"/>
    <mergeCell ref="F113:F117"/>
    <mergeCell ref="G113:H113"/>
    <mergeCell ref="O113:P117"/>
    <mergeCell ref="G114:H114"/>
    <mergeCell ref="G115:H115"/>
    <mergeCell ref="A106:P106"/>
    <mergeCell ref="A107:C111"/>
    <mergeCell ref="D107:D111"/>
    <mergeCell ref="E107:E111"/>
    <mergeCell ref="F107:F111"/>
    <mergeCell ref="G107:H107"/>
    <mergeCell ref="O107:P111"/>
    <mergeCell ref="G108:H108"/>
    <mergeCell ref="G109:H109"/>
    <mergeCell ref="G110:H110"/>
    <mergeCell ref="G111:H111"/>
    <mergeCell ref="A103:P103"/>
    <mergeCell ref="A104:C105"/>
    <mergeCell ref="D104:D105"/>
    <mergeCell ref="E104:E105"/>
    <mergeCell ref="F104:F105"/>
    <mergeCell ref="G104:H104"/>
    <mergeCell ref="O104:P105"/>
    <mergeCell ref="G105:H105"/>
    <mergeCell ref="A100:P100"/>
    <mergeCell ref="A101:C102"/>
    <mergeCell ref="D101:D102"/>
    <mergeCell ref="E101:E102"/>
    <mergeCell ref="F101:F102"/>
    <mergeCell ref="G101:H101"/>
    <mergeCell ref="O101:P102"/>
    <mergeCell ref="G102:H102"/>
    <mergeCell ref="G97:P97"/>
    <mergeCell ref="G98:H98"/>
    <mergeCell ref="O98:P99"/>
    <mergeCell ref="G99:H99"/>
    <mergeCell ref="G91:P91"/>
    <mergeCell ref="G92:H92"/>
    <mergeCell ref="O92:P93"/>
    <mergeCell ref="G93:H93"/>
    <mergeCell ref="A94:P94"/>
    <mergeCell ref="A95:C99"/>
    <mergeCell ref="D95:D99"/>
    <mergeCell ref="E95:E99"/>
    <mergeCell ref="F95:F99"/>
    <mergeCell ref="G95:H95"/>
    <mergeCell ref="A88:P88"/>
    <mergeCell ref="A89:C93"/>
    <mergeCell ref="D89:D93"/>
    <mergeCell ref="E89:E93"/>
    <mergeCell ref="F89:F93"/>
    <mergeCell ref="G89:H89"/>
    <mergeCell ref="O89:P90"/>
    <mergeCell ref="G90:H90"/>
    <mergeCell ref="O95:P96"/>
    <mergeCell ref="G96:H96"/>
    <mergeCell ref="A82:P82"/>
    <mergeCell ref="A83:C87"/>
    <mergeCell ref="D83:D87"/>
    <mergeCell ref="E83:E87"/>
    <mergeCell ref="F83:F87"/>
    <mergeCell ref="G83:H83"/>
    <mergeCell ref="O83:P84"/>
    <mergeCell ref="G84:H84"/>
    <mergeCell ref="G85:P85"/>
    <mergeCell ref="G86:H86"/>
    <mergeCell ref="O86:P87"/>
    <mergeCell ref="G87:H87"/>
    <mergeCell ref="G79:P79"/>
    <mergeCell ref="G80:H80"/>
    <mergeCell ref="O80:P81"/>
    <mergeCell ref="G81:H81"/>
    <mergeCell ref="G73:P73"/>
    <mergeCell ref="G74:H74"/>
    <mergeCell ref="O74:P75"/>
    <mergeCell ref="G75:H75"/>
    <mergeCell ref="A76:P76"/>
    <mergeCell ref="A77:C81"/>
    <mergeCell ref="D77:D81"/>
    <mergeCell ref="E77:E81"/>
    <mergeCell ref="F77:F81"/>
    <mergeCell ref="G77:H77"/>
    <mergeCell ref="A70:P70"/>
    <mergeCell ref="A71:C75"/>
    <mergeCell ref="D71:D75"/>
    <mergeCell ref="E71:E75"/>
    <mergeCell ref="F71:F75"/>
    <mergeCell ref="G71:H71"/>
    <mergeCell ref="O71:P72"/>
    <mergeCell ref="G72:H72"/>
    <mergeCell ref="O77:P78"/>
    <mergeCell ref="G78:H78"/>
    <mergeCell ref="A64:P64"/>
    <mergeCell ref="A65:C69"/>
    <mergeCell ref="D65:D69"/>
    <mergeCell ref="E65:E69"/>
    <mergeCell ref="F65:F69"/>
    <mergeCell ref="G65:H65"/>
    <mergeCell ref="O65:P66"/>
    <mergeCell ref="G66:H66"/>
    <mergeCell ref="G67:P67"/>
    <mergeCell ref="G68:H68"/>
    <mergeCell ref="O68:P69"/>
    <mergeCell ref="G69:H69"/>
    <mergeCell ref="O59:P60"/>
    <mergeCell ref="G60:H60"/>
    <mergeCell ref="G61:P61"/>
    <mergeCell ref="G62:H62"/>
    <mergeCell ref="O62:P63"/>
    <mergeCell ref="G63:H63"/>
    <mergeCell ref="A55:P55"/>
    <mergeCell ref="A56:C63"/>
    <mergeCell ref="D56:D63"/>
    <mergeCell ref="E56:E63"/>
    <mergeCell ref="F56:F63"/>
    <mergeCell ref="G56:H56"/>
    <mergeCell ref="O56:P57"/>
    <mergeCell ref="G57:H57"/>
    <mergeCell ref="G58:P58"/>
    <mergeCell ref="G59:H59"/>
    <mergeCell ref="G49:P49"/>
    <mergeCell ref="G50:H50"/>
    <mergeCell ref="O50:P51"/>
    <mergeCell ref="G51:H51"/>
    <mergeCell ref="G52:P52"/>
    <mergeCell ref="G53:H53"/>
    <mergeCell ref="O53:P54"/>
    <mergeCell ref="G54:H54"/>
    <mergeCell ref="O44:P45"/>
    <mergeCell ref="G45:H45"/>
    <mergeCell ref="A46:P46"/>
    <mergeCell ref="A47:C54"/>
    <mergeCell ref="D47:D54"/>
    <mergeCell ref="E47:E54"/>
    <mergeCell ref="F47:F54"/>
    <mergeCell ref="G47:H47"/>
    <mergeCell ref="O47:P48"/>
    <mergeCell ref="G48:H48"/>
    <mergeCell ref="A40:P40"/>
    <mergeCell ref="A41:C45"/>
    <mergeCell ref="D41:D45"/>
    <mergeCell ref="E41:E45"/>
    <mergeCell ref="F41:F45"/>
    <mergeCell ref="G41:H41"/>
    <mergeCell ref="O41:P42"/>
    <mergeCell ref="G42:H42"/>
    <mergeCell ref="G43:P43"/>
    <mergeCell ref="G44:H44"/>
    <mergeCell ref="O35:P36"/>
    <mergeCell ref="G36:H36"/>
    <mergeCell ref="G37:P37"/>
    <mergeCell ref="G38:H38"/>
    <mergeCell ref="O38:P39"/>
    <mergeCell ref="G39:H39"/>
    <mergeCell ref="A31:P31"/>
    <mergeCell ref="A32:C39"/>
    <mergeCell ref="D32:D39"/>
    <mergeCell ref="E32:E39"/>
    <mergeCell ref="F32:F39"/>
    <mergeCell ref="G32:H32"/>
    <mergeCell ref="O32:P33"/>
    <mergeCell ref="G33:H33"/>
    <mergeCell ref="G34:P34"/>
    <mergeCell ref="G35:H35"/>
    <mergeCell ref="O26:P27"/>
    <mergeCell ref="G27:H27"/>
    <mergeCell ref="G28:P28"/>
    <mergeCell ref="G29:H29"/>
    <mergeCell ref="O29:P30"/>
    <mergeCell ref="G30:H30"/>
    <mergeCell ref="A22:P22"/>
    <mergeCell ref="A23:C30"/>
    <mergeCell ref="D23:D30"/>
    <mergeCell ref="E23:E30"/>
    <mergeCell ref="F23:F30"/>
    <mergeCell ref="G23:H23"/>
    <mergeCell ref="O23:P24"/>
    <mergeCell ref="G24:H24"/>
    <mergeCell ref="G25:P25"/>
    <mergeCell ref="G26:H26"/>
    <mergeCell ref="A19:P19"/>
    <mergeCell ref="A20:C21"/>
    <mergeCell ref="D20:D21"/>
    <mergeCell ref="E20:E21"/>
    <mergeCell ref="F20:F21"/>
    <mergeCell ref="G20:H20"/>
    <mergeCell ref="O20:P21"/>
    <mergeCell ref="G21:H21"/>
    <mergeCell ref="A16:P16"/>
    <mergeCell ref="A17:C18"/>
    <mergeCell ref="D17:D18"/>
    <mergeCell ref="E17:E18"/>
    <mergeCell ref="F17:F18"/>
    <mergeCell ref="G17:H17"/>
    <mergeCell ref="O17:P18"/>
    <mergeCell ref="G18:H18"/>
    <mergeCell ref="A13:P13"/>
    <mergeCell ref="A14:C15"/>
    <mergeCell ref="D14:D15"/>
    <mergeCell ref="E14:E15"/>
    <mergeCell ref="F14:F15"/>
    <mergeCell ref="G14:H14"/>
    <mergeCell ref="O14:P15"/>
    <mergeCell ref="G15:H15"/>
    <mergeCell ref="A10:P10"/>
    <mergeCell ref="A11:C12"/>
    <mergeCell ref="D11:D12"/>
    <mergeCell ref="E11:E12"/>
    <mergeCell ref="F11:F12"/>
    <mergeCell ref="G11:H11"/>
    <mergeCell ref="O11:P12"/>
    <mergeCell ref="G12:H12"/>
    <mergeCell ref="A8:C9"/>
    <mergeCell ref="D8:D9"/>
    <mergeCell ref="E8:E9"/>
    <mergeCell ref="F8:F9"/>
    <mergeCell ref="G8:H8"/>
    <mergeCell ref="O8:P9"/>
    <mergeCell ref="G9:H9"/>
    <mergeCell ref="A4:P4"/>
    <mergeCell ref="A5:C6"/>
    <mergeCell ref="D5:D6"/>
    <mergeCell ref="E5:E6"/>
    <mergeCell ref="F5:F6"/>
    <mergeCell ref="G5:H5"/>
    <mergeCell ref="O5:P6"/>
    <mergeCell ref="G6:H6"/>
    <mergeCell ref="A1:P1"/>
    <mergeCell ref="A2:C3"/>
    <mergeCell ref="D2:F2"/>
    <mergeCell ref="G2:I2"/>
    <mergeCell ref="J2:M2"/>
    <mergeCell ref="N2:N3"/>
    <mergeCell ref="O2:P3"/>
    <mergeCell ref="G3:H3"/>
    <mergeCell ref="A7:P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 2023г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2023-04-13T11:33:25Z</dcterms:modified>
</cp:coreProperties>
</file>