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 refMode="R1C1"/>
</workbook>
</file>

<file path=xl/calcChain.xml><?xml version="1.0" encoding="utf-8"?>
<calcChain xmlns="http://schemas.openxmlformats.org/spreadsheetml/2006/main">
  <c r="K10" i="2" l="1"/>
  <c r="Q10" i="2" l="1"/>
  <c r="M10" i="2" l="1"/>
  <c r="C26" i="5" l="1"/>
  <c r="B22" i="4"/>
  <c r="B20" i="2"/>
  <c r="U10" i="2" l="1"/>
  <c r="V10" i="2" s="1"/>
  <c r="M13" i="4" l="1"/>
  <c r="V13" i="4" l="1"/>
  <c r="U13" i="4"/>
  <c r="O13" i="4"/>
  <c r="V11" i="2" l="1"/>
  <c r="U11" i="2"/>
  <c r="T11" i="2"/>
  <c r="S11" i="2"/>
  <c r="R11" i="2"/>
  <c r="Q11" i="2"/>
  <c r="O11" i="2"/>
  <c r="M11" i="2"/>
  <c r="K11" i="2"/>
  <c r="V15" i="4" l="1"/>
  <c r="V16" i="4" s="1"/>
  <c r="U15" i="4"/>
  <c r="U16" i="4" s="1"/>
  <c r="O15" i="4"/>
  <c r="O16" i="4" s="1"/>
  <c r="K15" i="4"/>
  <c r="K13" i="4"/>
  <c r="M16" i="4" s="1"/>
  <c r="K16" i="4" l="1"/>
  <c r="P17" i="2"/>
  <c r="U11" i="4" l="1"/>
  <c r="V11" i="4" s="1"/>
  <c r="C31" i="5" l="1"/>
  <c r="B27" i="4"/>
  <c r="B25" i="2"/>
  <c r="C23" i="5"/>
  <c r="B19" i="4"/>
  <c r="B17" i="2"/>
  <c r="Q13" i="2" l="1"/>
  <c r="V14" i="2" l="1"/>
  <c r="U14" i="2"/>
  <c r="S13" i="2"/>
  <c r="S14" i="2" s="1"/>
  <c r="R13" i="2"/>
  <c r="R14" i="2" s="1"/>
  <c r="Q14" i="2"/>
  <c r="O14" i="2"/>
  <c r="K14" i="2"/>
  <c r="T13" i="2" l="1"/>
  <c r="T14" i="2" s="1"/>
  <c r="M26" i="5"/>
  <c r="M23" i="5"/>
  <c r="Q19" i="4"/>
  <c r="P19" i="2"/>
  <c r="Q22" i="4" s="1"/>
  <c r="B3" i="5"/>
  <c r="A3" i="4"/>
  <c r="A3" i="2"/>
  <c r="M14" i="2" l="1"/>
</calcChain>
</file>

<file path=xl/sharedStrings.xml><?xml version="1.0" encoding="utf-8"?>
<sst xmlns="http://schemas.openxmlformats.org/spreadsheetml/2006/main" count="521" uniqueCount="131">
  <si>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</si>
  <si>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</si>
  <si>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</si>
  <si>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</si>
  <si>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</si>
  <si>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</si>
  <si>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</si>
  <si>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</si>
  <si>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</si>
  <si>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</si>
  <si>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</si>
  <si>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</si>
  <si>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</si>
  <si>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</si>
  <si>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</si>
  <si>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</si>
  <si>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</si>
  <si>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</si>
  <si>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</si>
  <si>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</si>
  <si>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</si>
  <si>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</si>
  <si>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</si>
  <si>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</si>
  <si>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</si>
  <si>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</si>
  <si>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</si>
  <si>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</si>
  <si>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</si>
  <si>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</si>
  <si>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</si>
  <si>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</si>
  <si>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</si>
  <si>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</si>
  <si>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</si>
  <si>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</si>
  <si>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</si>
  <si>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</si>
  <si>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</si>
  <si>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</si>
  <si>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</si>
  <si>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</si>
  <si>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</si>
  <si>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</si>
  <si>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</si>
  <si>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</si>
  <si>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</si>
  <si>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</si>
  <si>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</si>
  <si>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</si>
  <si>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</si>
  <si>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</si>
  <si>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</si>
  <si>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</si>
  <si>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</si>
  <si>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</si>
  <si>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</si>
  <si>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</si>
  <si>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</si>
  <si>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</si>
  <si>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</si>
  <si>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</si>
  <si>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</si>
  <si>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</si>
  <si>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</si>
  <si>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</si>
  <si>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</si>
  <si>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</si>
  <si>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</si>
  <si>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</si>
  <si>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</si>
  <si>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</si>
  <si>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</si>
  <si>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</si>
  <si>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</si>
  <si>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</si>
  <si>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</si>
  <si>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</si>
  <si>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</si>
  <si>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</si>
  <si>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</si>
  <si>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</si>
  <si>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</si>
  <si>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</si>
  <si>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</si>
  <si>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</si>
  <si>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</si>
  <si>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</si>
  <si>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</si>
  <si>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</si>
  <si>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</si>
  <si>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</si>
  <si>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</si>
  <si>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</si>
  <si>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Приложение 4</t>
  </si>
  <si>
    <t>Приложение 3</t>
  </si>
  <si>
    <t>муниципального образования «Муниципальный округ Малопургинский район Удмуртской Республики»</t>
  </si>
  <si>
    <t>Информация о муниципальных ценных бумагах муниципального образования «Муниципальный округ Малопургинский район Удмуртской Республики»</t>
  </si>
  <si>
    <t>Информация о муниципальных гарантиях муниципального образования «Муниципальный округ Малопургинский район Удмуртской Республики»</t>
  </si>
  <si>
    <t>Информация о бюджетных кредитах, привлеченных в бюджет муниципального образования «Муниципальный округ Малопургинский район Удмуртской Республики» из других бюджетов бюджетной системы Российской Федерации</t>
  </si>
  <si>
    <t>Информация о кредитах, полученных муниципальным образованием «Муниципальный округ Малопургинский район Удмуртской Республики» от кредитных организаций, иностранных банков и международных финансовых организаций</t>
  </si>
  <si>
    <t>руб.</t>
  </si>
  <si>
    <t>нет</t>
  </si>
  <si>
    <t>ПАО "СОВКОМБАНК"</t>
  </si>
  <si>
    <t>от 25 января 2022 года № 62</t>
  </si>
  <si>
    <t>тел. 83413841279</t>
  </si>
  <si>
    <t>Удмуртская Республика</t>
  </si>
  <si>
    <t>рубли</t>
  </si>
  <si>
    <t xml:space="preserve"> №17 от 27.06.2022</t>
  </si>
  <si>
    <t>Раcпоряжением Правительства УР от 27.06.2022 г. № 691-р</t>
  </si>
  <si>
    <t>СОГЛАШЕНИЕ
о предоставлении бюджетного кредита из бюджета Удмуртской Республики бюджету муниципального образования в Удмуртской Республике для погашения долговых обязательств</t>
  </si>
  <si>
    <t>исп. Иванова Г.И.</t>
  </si>
  <si>
    <t>Муниципальные гарантии в валюте Российской Федерации</t>
  </si>
  <si>
    <t>Муниципальные гарантии в иностранной валюте</t>
  </si>
  <si>
    <t xml:space="preserve">МУНИЦИПАЛЬНАЯ ДОЛГОВАЯ КНИГА </t>
  </si>
  <si>
    <t>МУНИЦИПАЛЬНЫЙ КОНТРАКТ № 08135000001220188520001 от 23.12.2022 года</t>
  </si>
  <si>
    <t>Ррешение Совета депутатов муниципального образования «Муниципальный округ Малопургинский район Удмуртской Республики» от 16 декабря 2021 года № 5-7-78 «О бюджете муниципального образования «Муниципальный округ Малопургинский район Удмуртской Республики» на 2022 год и на плановый период 2023 и 2024 годов»  с учетом узменений  от 29.09.2022 года №11-4-218</t>
  </si>
  <si>
    <t>п/п                № 1468 от 28.12.2022</t>
  </si>
  <si>
    <t>не позднее 25 ноября 2023 года</t>
  </si>
  <si>
    <t>Кредиты, полученные муниципальным образованием от кредитных организаций</t>
  </si>
  <si>
    <t>Последний рабочий день текущего месяца</t>
  </si>
  <si>
    <t>№17 от 17.02.2023</t>
  </si>
  <si>
    <t>Раcпоряжением Правительства УР от 17.02.2023 г. № 103-р</t>
  </si>
  <si>
    <t>не позднее 15 декабря 2023 года</t>
  </si>
  <si>
    <t xml:space="preserve">СОГЛАШЕНИЕ 
о предоставлении бюджетного кредита на покрытие временного кассового разрыва, возникшего при исполнении бюджета муниципального образования «Муниципальный округ Малопургинский район Удмуртской Республики»
</t>
  </si>
  <si>
    <t xml:space="preserve">     </t>
  </si>
  <si>
    <t>В.А.Соколов</t>
  </si>
  <si>
    <t>Первый заместитель главы Администрации</t>
  </si>
  <si>
    <t>На 01 августа 2023 года</t>
  </si>
  <si>
    <t>И.О.начальника управления финансов</t>
  </si>
  <si>
    <t>Г.И.Иванова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</si>
</sst>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5" formatCode="#,##0.00000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14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topLeftCell="A13" workbookViewId="0">
      <selection activeCell="I27" sqref="I27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40" x14ac:dyDescent="0.25">
      <c r="C1" s="65" t="s">
        <v>114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3" spans="1:40" x14ac:dyDescent="0.25">
      <c r="AK3" s="10" t="s">
        <v>40</v>
      </c>
    </row>
    <row r="4" spans="1:40" x14ac:dyDescent="0.25">
      <c r="AK4" s="10" t="s">
        <v>41</v>
      </c>
    </row>
    <row r="5" spans="1:40" x14ac:dyDescent="0.25">
      <c r="A5" s="9" t="s">
        <v>128</v>
      </c>
      <c r="B5" s="9"/>
      <c r="C5" s="9"/>
      <c r="D5" s="9"/>
      <c r="AK5" s="10" t="s">
        <v>42</v>
      </c>
    </row>
    <row r="6" spans="1:40" x14ac:dyDescent="0.25">
      <c r="AK6" s="10" t="s">
        <v>96</v>
      </c>
    </row>
    <row r="7" spans="1:40" x14ac:dyDescent="0.25">
      <c r="AF7" t="s">
        <v>104</v>
      </c>
    </row>
    <row r="8" spans="1:40" ht="39" customHeight="1" x14ac:dyDescent="0.3">
      <c r="F8" s="62" t="s">
        <v>97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1"/>
      <c r="AM8" s="1"/>
      <c r="AN8" s="1"/>
    </row>
    <row r="10" spans="1:40" s="1" customFormat="1" ht="282.75" customHeight="1" x14ac:dyDescent="0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0</v>
      </c>
      <c r="Z10" s="8" t="s">
        <v>1</v>
      </c>
      <c r="AA10" s="7" t="s">
        <v>2</v>
      </c>
      <c r="AB10" s="7" t="s">
        <v>3</v>
      </c>
      <c r="AC10" s="7" t="s">
        <v>4</v>
      </c>
      <c r="AD10" s="7" t="s">
        <v>5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29</v>
      </c>
      <c r="AJ10" s="7" t="s">
        <v>30</v>
      </c>
      <c r="AK10" s="7" t="s">
        <v>31</v>
      </c>
    </row>
    <row r="11" spans="1:40" s="2" customForma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</row>
    <row r="12" spans="1:40" ht="75" x14ac:dyDescent="0.25">
      <c r="A12" s="3" t="s">
        <v>38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16" t="s">
        <v>43</v>
      </c>
      <c r="L12" s="16" t="s">
        <v>43</v>
      </c>
      <c r="M12" s="16" t="s">
        <v>43</v>
      </c>
      <c r="N12" s="16"/>
      <c r="O12" s="16" t="s">
        <v>43</v>
      </c>
      <c r="P12" s="16"/>
      <c r="Q12" s="16" t="s">
        <v>43</v>
      </c>
      <c r="R12" s="16" t="s">
        <v>43</v>
      </c>
      <c r="S12" s="16"/>
      <c r="T12" s="16" t="s">
        <v>43</v>
      </c>
      <c r="U12" s="16"/>
      <c r="V12" s="16"/>
      <c r="W12" s="16"/>
      <c r="X12" s="16" t="s">
        <v>43</v>
      </c>
      <c r="Y12" s="16"/>
      <c r="Z12" s="16" t="s">
        <v>43</v>
      </c>
      <c r="AA12" s="16"/>
      <c r="AB12" s="16" t="s">
        <v>43</v>
      </c>
      <c r="AC12" s="16"/>
      <c r="AD12" s="16"/>
      <c r="AE12" s="16"/>
      <c r="AF12" s="16"/>
      <c r="AG12" s="16"/>
      <c r="AH12" s="16"/>
      <c r="AI12" s="16" t="s">
        <v>43</v>
      </c>
      <c r="AJ12" s="16" t="s">
        <v>43</v>
      </c>
      <c r="AK12" s="16" t="s">
        <v>43</v>
      </c>
    </row>
    <row r="13" spans="1:40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 t="s">
        <v>43</v>
      </c>
      <c r="N13" s="16"/>
      <c r="O13" s="16" t="s">
        <v>43</v>
      </c>
      <c r="P13" s="16"/>
      <c r="Q13" s="16" t="s">
        <v>43</v>
      </c>
      <c r="R13" s="16" t="s">
        <v>43</v>
      </c>
      <c r="S13" s="16"/>
      <c r="T13" s="16" t="s">
        <v>43</v>
      </c>
      <c r="U13" s="16"/>
      <c r="V13" s="16"/>
      <c r="W13" s="16"/>
      <c r="X13" s="16" t="s">
        <v>43</v>
      </c>
      <c r="Y13" s="16"/>
      <c r="Z13" s="16" t="s">
        <v>43</v>
      </c>
      <c r="AA13" s="16"/>
      <c r="AB13" s="16" t="s">
        <v>43</v>
      </c>
      <c r="AC13" s="16"/>
      <c r="AD13" s="16"/>
      <c r="AE13" s="16"/>
      <c r="AF13" s="16"/>
      <c r="AG13" s="16"/>
      <c r="AH13" s="16"/>
      <c r="AI13" s="16" t="s">
        <v>43</v>
      </c>
      <c r="AJ13" s="16" t="s">
        <v>43</v>
      </c>
      <c r="AK13" s="16" t="s">
        <v>43</v>
      </c>
    </row>
    <row r="14" spans="1:40" ht="60" x14ac:dyDescent="0.25">
      <c r="A14" s="6" t="s">
        <v>39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6" t="s">
        <v>43</v>
      </c>
      <c r="L14" s="16" t="s">
        <v>43</v>
      </c>
      <c r="M14" s="16" t="s">
        <v>43</v>
      </c>
      <c r="N14" s="16"/>
      <c r="O14" s="16" t="s">
        <v>43</v>
      </c>
      <c r="P14" s="16"/>
      <c r="Q14" s="16" t="s">
        <v>43</v>
      </c>
      <c r="R14" s="16" t="s">
        <v>43</v>
      </c>
      <c r="S14" s="16"/>
      <c r="T14" s="16" t="s">
        <v>43</v>
      </c>
      <c r="U14" s="16"/>
      <c r="V14" s="16"/>
      <c r="W14" s="16"/>
      <c r="X14" s="16" t="s">
        <v>43</v>
      </c>
      <c r="Y14" s="16"/>
      <c r="Z14" s="16" t="s">
        <v>43</v>
      </c>
      <c r="AA14" s="16"/>
      <c r="AB14" s="16" t="s">
        <v>43</v>
      </c>
      <c r="AC14" s="16"/>
      <c r="AD14" s="16"/>
      <c r="AE14" s="16"/>
      <c r="AF14" s="16"/>
      <c r="AG14" s="16"/>
      <c r="AH14" s="16"/>
      <c r="AI14" s="16" t="s">
        <v>43</v>
      </c>
      <c r="AJ14" s="16" t="s">
        <v>43</v>
      </c>
      <c r="AK14" s="16" t="s">
        <v>43</v>
      </c>
    </row>
    <row r="15" spans="1:40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  <c r="U15" s="16"/>
      <c r="V15" s="16"/>
      <c r="W15" s="16"/>
      <c r="X15" s="16" t="s">
        <v>43</v>
      </c>
      <c r="Y15" s="16"/>
      <c r="Z15" s="16" t="s">
        <v>43</v>
      </c>
      <c r="AA15" s="16"/>
      <c r="AB15" s="16" t="s">
        <v>43</v>
      </c>
      <c r="AC15" s="16"/>
      <c r="AD15" s="16"/>
      <c r="AE15" s="16"/>
      <c r="AF15" s="16"/>
      <c r="AG15" s="16"/>
      <c r="AH15" s="16"/>
      <c r="AI15" s="16" t="s">
        <v>43</v>
      </c>
      <c r="AJ15" s="16" t="s">
        <v>43</v>
      </c>
      <c r="AK15" s="16" t="s">
        <v>43</v>
      </c>
    </row>
    <row r="16" spans="1:40" x14ac:dyDescent="0.25">
      <c r="A16" s="5" t="s">
        <v>32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  <c r="U16" s="16"/>
      <c r="V16" s="16"/>
      <c r="W16" s="16"/>
      <c r="X16" s="16" t="s">
        <v>43</v>
      </c>
      <c r="Y16" s="16"/>
      <c r="Z16" s="16" t="s">
        <v>43</v>
      </c>
      <c r="AA16" s="16"/>
      <c r="AB16" s="16" t="s">
        <v>43</v>
      </c>
      <c r="AC16" s="16"/>
      <c r="AD16" s="16"/>
      <c r="AE16" s="16"/>
      <c r="AF16" s="16"/>
      <c r="AG16" s="16" t="s">
        <v>43</v>
      </c>
      <c r="AH16" s="16"/>
      <c r="AI16" s="16" t="s">
        <v>43</v>
      </c>
      <c r="AJ16" s="16" t="s">
        <v>43</v>
      </c>
      <c r="AK16" s="16" t="s">
        <v>43</v>
      </c>
    </row>
    <row r="19" spans="2:32" ht="15.75" x14ac:dyDescent="0.25">
      <c r="B19" s="15" t="s">
        <v>127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 t="s">
        <v>126</v>
      </c>
      <c r="X19" s="15"/>
      <c r="Y19" s="15"/>
      <c r="Z19" s="15"/>
      <c r="AA19" s="15"/>
      <c r="AF19" s="10"/>
    </row>
    <row r="20" spans="2:32" ht="15.75" x14ac:dyDescent="0.25"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F20" s="10"/>
    </row>
    <row r="21" spans="2:32" ht="15.75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F21" s="10"/>
    </row>
    <row r="22" spans="2:32" ht="15.75" x14ac:dyDescent="0.25">
      <c r="B22" s="15" t="s">
        <v>129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 t="s">
        <v>130</v>
      </c>
      <c r="X22" s="15"/>
      <c r="Y22" s="15"/>
      <c r="Z22" s="15"/>
      <c r="AA22" s="15"/>
      <c r="AF22" s="10"/>
    </row>
    <row r="23" spans="2:32" x14ac:dyDescent="0.25">
      <c r="C23" t="s">
        <v>44</v>
      </c>
      <c r="X23" s="10"/>
      <c r="AF23" s="10"/>
    </row>
    <row r="24" spans="2:32" x14ac:dyDescent="0.25">
      <c r="X24" s="10"/>
      <c r="AF24" s="10"/>
    </row>
    <row r="25" spans="2:32" x14ac:dyDescent="0.25">
      <c r="X25" s="10"/>
      <c r="AF25" s="10"/>
    </row>
    <row r="26" spans="2:32" x14ac:dyDescent="0.25">
      <c r="X26" s="10"/>
      <c r="AF26" s="10"/>
    </row>
    <row r="27" spans="2:32" x14ac:dyDescent="0.25">
      <c r="B27" s="64" t="s">
        <v>111</v>
      </c>
      <c r="C27" s="64"/>
      <c r="D27" s="64"/>
      <c r="E27" s="64"/>
      <c r="F27" s="64"/>
    </row>
    <row r="28" spans="2:32" x14ac:dyDescent="0.25">
      <c r="B28" s="64" t="s">
        <v>105</v>
      </c>
      <c r="C28" s="64"/>
      <c r="D28" s="64"/>
      <c r="E28" s="64"/>
      <c r="F28" s="64"/>
    </row>
  </sheetData>
  <mergeCells count="4">
    <mergeCell ref="F8:AK8"/>
    <mergeCell ref="B27:F27"/>
    <mergeCell ref="B28:F28"/>
    <mergeCell ref="C1:AF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view="pageBreakPreview" topLeftCell="F10" zoomScale="78" zoomScaleNormal="60" zoomScaleSheetLayoutView="78" zoomScalePageLayoutView="42" workbookViewId="0">
      <selection activeCell="M10" sqref="M10"/>
    </sheetView>
  </sheetViews>
  <sheetFormatPr defaultRowHeight="15" x14ac:dyDescent="0.25"/>
  <cols>
    <col min="1" max="1" width="15.28515625" customWidth="1"/>
    <col min="2" max="2" width="18.28515625" customWidth="1"/>
    <col min="3" max="3" width="10" customWidth="1"/>
    <col min="4" max="4" width="13.28515625" customWidth="1"/>
    <col min="5" max="5" width="10" customWidth="1"/>
    <col min="6" max="6" width="18.85546875" customWidth="1"/>
    <col min="7" max="7" width="6" customWidth="1"/>
    <col min="8" max="8" width="9.7109375" customWidth="1"/>
    <col min="9" max="9" width="13.140625" customWidth="1"/>
    <col min="10" max="10" width="12.140625" customWidth="1"/>
    <col min="11" max="11" width="17.28515625" customWidth="1"/>
    <col min="12" max="12" width="21.5703125" customWidth="1"/>
    <col min="13" max="13" width="22.42578125" customWidth="1"/>
    <col min="14" max="14" width="15.28515625" customWidth="1"/>
    <col min="15" max="15" width="24.140625" customWidth="1"/>
    <col min="16" max="16" width="14.7109375" customWidth="1"/>
    <col min="17" max="17" width="18.7109375" customWidth="1"/>
    <col min="18" max="18" width="8.28515625" customWidth="1"/>
    <col min="19" max="19" width="11.140625" customWidth="1"/>
    <col min="20" max="20" width="8.85546875" customWidth="1"/>
    <col min="21" max="22" width="20.85546875" customWidth="1"/>
    <col min="23" max="23" width="23" customWidth="1"/>
    <col min="24" max="24" width="20.85546875" customWidth="1"/>
    <col min="25" max="25" width="20.42578125" customWidth="1"/>
  </cols>
  <sheetData>
    <row r="1" spans="1:25" ht="15.75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30" t="s">
        <v>66</v>
      </c>
    </row>
    <row r="2" spans="1:25" ht="15.75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30" t="s">
        <v>41</v>
      </c>
    </row>
    <row r="3" spans="1:25" ht="15.75" x14ac:dyDescent="0.25">
      <c r="A3" s="9" t="str">
        <f>ЦБ!A5</f>
        <v>На 01 августа 2023 года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0" t="s">
        <v>42</v>
      </c>
    </row>
    <row r="4" spans="1:25" ht="15.75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0" t="s">
        <v>96</v>
      </c>
    </row>
    <row r="5" spans="1:25" ht="15.75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 t="s">
        <v>104</v>
      </c>
      <c r="X5" s="15"/>
      <c r="Y5" s="30"/>
    </row>
    <row r="6" spans="1:25" ht="49.5" customHeight="1" x14ac:dyDescent="0.25">
      <c r="B6" s="66" t="s">
        <v>100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15"/>
      <c r="Y6" s="30"/>
    </row>
    <row r="7" spans="1:25" ht="18.75" x14ac:dyDescent="0.3">
      <c r="B7" s="15"/>
      <c r="C7" s="15"/>
      <c r="D7" s="15"/>
      <c r="E7" s="15"/>
      <c r="F7" s="15"/>
      <c r="G7" s="15"/>
      <c r="H7" s="15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5"/>
      <c r="X7" s="15"/>
      <c r="Y7" s="15"/>
    </row>
    <row r="8" spans="1:25" s="1" customFormat="1" ht="219" customHeight="1" x14ac:dyDescent="0.25">
      <c r="A8" s="3"/>
      <c r="B8" s="31" t="s">
        <v>45</v>
      </c>
      <c r="C8" s="31" t="s">
        <v>46</v>
      </c>
      <c r="D8" s="31" t="s">
        <v>47</v>
      </c>
      <c r="E8" s="31" t="s">
        <v>48</v>
      </c>
      <c r="F8" s="31" t="s">
        <v>49</v>
      </c>
      <c r="G8" s="31" t="s">
        <v>12</v>
      </c>
      <c r="H8" s="31" t="s">
        <v>50</v>
      </c>
      <c r="I8" s="45" t="s">
        <v>51</v>
      </c>
      <c r="J8" s="45" t="s">
        <v>52</v>
      </c>
      <c r="K8" s="45" t="s">
        <v>53</v>
      </c>
      <c r="L8" s="45" t="s">
        <v>54</v>
      </c>
      <c r="M8" s="45" t="s">
        <v>68</v>
      </c>
      <c r="N8" s="45" t="s">
        <v>55</v>
      </c>
      <c r="O8" s="45" t="s">
        <v>56</v>
      </c>
      <c r="P8" s="45" t="s">
        <v>57</v>
      </c>
      <c r="Q8" s="45" t="s">
        <v>58</v>
      </c>
      <c r="R8" s="45" t="s">
        <v>59</v>
      </c>
      <c r="S8" s="45" t="s">
        <v>60</v>
      </c>
      <c r="T8" s="45" t="s">
        <v>61</v>
      </c>
      <c r="U8" s="45" t="s">
        <v>62</v>
      </c>
      <c r="V8" s="45" t="s">
        <v>63</v>
      </c>
      <c r="W8" s="31" t="s">
        <v>64</v>
      </c>
      <c r="X8" s="31" t="s">
        <v>30</v>
      </c>
      <c r="Y8" s="31" t="s">
        <v>31</v>
      </c>
    </row>
    <row r="9" spans="1:25" ht="18.75" x14ac:dyDescent="0.3">
      <c r="A9" s="1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32">
        <v>23</v>
      </c>
      <c r="X9" s="32">
        <v>24</v>
      </c>
      <c r="Y9" s="32">
        <v>25</v>
      </c>
    </row>
    <row r="10" spans="1:25" ht="350.25" customHeight="1" x14ac:dyDescent="0.25">
      <c r="A10" s="59" t="s">
        <v>119</v>
      </c>
      <c r="B10" s="35" t="s">
        <v>115</v>
      </c>
      <c r="C10" s="36" t="s">
        <v>117</v>
      </c>
      <c r="D10" s="33" t="s">
        <v>43</v>
      </c>
      <c r="E10" s="33" t="s">
        <v>43</v>
      </c>
      <c r="F10" s="33" t="s">
        <v>103</v>
      </c>
      <c r="G10" s="33" t="s">
        <v>101</v>
      </c>
      <c r="H10" s="37">
        <v>44923</v>
      </c>
      <c r="I10" s="53">
        <v>9.9466149999999995</v>
      </c>
      <c r="J10" s="47" t="s">
        <v>120</v>
      </c>
      <c r="K10" s="48">
        <f>101373.72+91563.36+101373.72-1635.06+73577.7+76030.29+73577.7+50686.86</f>
        <v>566548.29</v>
      </c>
      <c r="L10" s="49">
        <v>45132</v>
      </c>
      <c r="M10" s="48">
        <f>K10</f>
        <v>566548.29</v>
      </c>
      <c r="N10" s="50">
        <v>45282</v>
      </c>
      <c r="O10" s="51">
        <v>12000000</v>
      </c>
      <c r="P10" s="52">
        <v>45107</v>
      </c>
      <c r="Q10" s="48">
        <f>3000000+3000000</f>
        <v>6000000</v>
      </c>
      <c r="R10" s="48">
        <v>0</v>
      </c>
      <c r="S10" s="48">
        <v>0</v>
      </c>
      <c r="T10" s="48">
        <v>0</v>
      </c>
      <c r="U10" s="51">
        <f>O10-Q10</f>
        <v>6000000</v>
      </c>
      <c r="V10" s="51">
        <f>U10</f>
        <v>6000000</v>
      </c>
      <c r="W10" s="43" t="s">
        <v>116</v>
      </c>
      <c r="X10" s="34" t="s">
        <v>102</v>
      </c>
      <c r="Y10" s="34" t="s">
        <v>102</v>
      </c>
    </row>
    <row r="11" spans="1:25" ht="18.75" x14ac:dyDescent="0.25">
      <c r="A11" s="14" t="s">
        <v>33</v>
      </c>
      <c r="B11" s="38" t="s">
        <v>43</v>
      </c>
      <c r="C11" s="38" t="s">
        <v>43</v>
      </c>
      <c r="D11" s="38" t="s">
        <v>43</v>
      </c>
      <c r="E11" s="38" t="s">
        <v>43</v>
      </c>
      <c r="F11" s="38" t="s">
        <v>43</v>
      </c>
      <c r="G11" s="38" t="s">
        <v>101</v>
      </c>
      <c r="H11" s="38" t="s">
        <v>43</v>
      </c>
      <c r="I11" s="54" t="s">
        <v>43</v>
      </c>
      <c r="J11" s="54" t="s">
        <v>43</v>
      </c>
      <c r="K11" s="55">
        <f>K10</f>
        <v>566548.29</v>
      </c>
      <c r="L11" s="54" t="s">
        <v>43</v>
      </c>
      <c r="M11" s="55">
        <f>M10</f>
        <v>566548.29</v>
      </c>
      <c r="N11" s="55" t="s">
        <v>43</v>
      </c>
      <c r="O11" s="55">
        <f>O10</f>
        <v>12000000</v>
      </c>
      <c r="P11" s="55" t="s">
        <v>43</v>
      </c>
      <c r="Q11" s="55">
        <f>Q10</f>
        <v>6000000</v>
      </c>
      <c r="R11" s="55">
        <f t="shared" ref="R11:V11" si="0">R10</f>
        <v>0</v>
      </c>
      <c r="S11" s="55">
        <f t="shared" si="0"/>
        <v>0</v>
      </c>
      <c r="T11" s="55">
        <f t="shared" si="0"/>
        <v>0</v>
      </c>
      <c r="U11" s="55">
        <f t="shared" si="0"/>
        <v>6000000</v>
      </c>
      <c r="V11" s="55">
        <f t="shared" si="0"/>
        <v>6000000</v>
      </c>
      <c r="W11" s="39" t="s">
        <v>43</v>
      </c>
      <c r="X11" s="40" t="s">
        <v>43</v>
      </c>
      <c r="Y11" s="41" t="s">
        <v>43</v>
      </c>
    </row>
    <row r="12" spans="1:25" ht="45.75" x14ac:dyDescent="0.3">
      <c r="A12" s="3" t="s">
        <v>65</v>
      </c>
      <c r="B12" s="34"/>
      <c r="C12" s="34"/>
      <c r="D12" s="34"/>
      <c r="E12" s="34"/>
      <c r="F12" s="34"/>
      <c r="G12" s="34"/>
      <c r="H12" s="41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41"/>
      <c r="X12" s="41"/>
      <c r="Y12" s="41"/>
    </row>
    <row r="13" spans="1:25" ht="18.75" x14ac:dyDescent="0.25">
      <c r="A13" s="5" t="s">
        <v>33</v>
      </c>
      <c r="B13" s="34" t="s">
        <v>43</v>
      </c>
      <c r="C13" s="34" t="s">
        <v>43</v>
      </c>
      <c r="D13" s="34" t="s">
        <v>43</v>
      </c>
      <c r="E13" s="34" t="s">
        <v>43</v>
      </c>
      <c r="F13" s="34" t="s">
        <v>43</v>
      </c>
      <c r="G13" s="34" t="s">
        <v>101</v>
      </c>
      <c r="H13" s="34" t="s">
        <v>43</v>
      </c>
      <c r="I13" s="57" t="s">
        <v>43</v>
      </c>
      <c r="J13" s="57" t="s">
        <v>43</v>
      </c>
      <c r="K13" s="58">
        <v>0</v>
      </c>
      <c r="L13" s="57" t="s">
        <v>43</v>
      </c>
      <c r="M13" s="58">
        <v>0</v>
      </c>
      <c r="N13" s="57" t="s">
        <v>43</v>
      </c>
      <c r="O13" s="58">
        <v>0</v>
      </c>
      <c r="P13" s="57" t="s">
        <v>43</v>
      </c>
      <c r="Q13" s="48">
        <f>Q12</f>
        <v>0</v>
      </c>
      <c r="R13" s="48">
        <f>R11+R12</f>
        <v>0</v>
      </c>
      <c r="S13" s="48">
        <f>S11+S12</f>
        <v>0</v>
      </c>
      <c r="T13" s="48">
        <f>T11+T12</f>
        <v>0</v>
      </c>
      <c r="U13" s="48">
        <v>0</v>
      </c>
      <c r="V13" s="48">
        <v>0</v>
      </c>
      <c r="W13" s="42" t="s">
        <v>43</v>
      </c>
      <c r="X13" s="32" t="s">
        <v>43</v>
      </c>
      <c r="Y13" s="32" t="s">
        <v>43</v>
      </c>
    </row>
    <row r="14" spans="1:25" ht="18.75" x14ac:dyDescent="0.25">
      <c r="A14" s="14" t="s">
        <v>32</v>
      </c>
      <c r="B14" s="38" t="s">
        <v>43</v>
      </c>
      <c r="C14" s="38" t="s">
        <v>43</v>
      </c>
      <c r="D14" s="38" t="s">
        <v>43</v>
      </c>
      <c r="E14" s="38" t="s">
        <v>43</v>
      </c>
      <c r="F14" s="38" t="s">
        <v>43</v>
      </c>
      <c r="G14" s="38" t="s">
        <v>101</v>
      </c>
      <c r="H14" s="38" t="s">
        <v>43</v>
      </c>
      <c r="I14" s="54" t="s">
        <v>43</v>
      </c>
      <c r="J14" s="54" t="s">
        <v>43</v>
      </c>
      <c r="K14" s="55">
        <f>K11+K13</f>
        <v>566548.29</v>
      </c>
      <c r="L14" s="55"/>
      <c r="M14" s="55">
        <f>M11+M13</f>
        <v>566548.29</v>
      </c>
      <c r="N14" s="55" t="s">
        <v>43</v>
      </c>
      <c r="O14" s="55">
        <f>O11+O13</f>
        <v>12000000</v>
      </c>
      <c r="P14" s="55" t="s">
        <v>43</v>
      </c>
      <c r="Q14" s="55">
        <f t="shared" ref="Q14:V14" si="1">Q11+Q13</f>
        <v>6000000</v>
      </c>
      <c r="R14" s="55">
        <f t="shared" si="1"/>
        <v>0</v>
      </c>
      <c r="S14" s="55">
        <f t="shared" si="1"/>
        <v>0</v>
      </c>
      <c r="T14" s="55">
        <f t="shared" si="1"/>
        <v>0</v>
      </c>
      <c r="U14" s="55">
        <f t="shared" si="1"/>
        <v>6000000</v>
      </c>
      <c r="V14" s="55">
        <f t="shared" si="1"/>
        <v>6000000</v>
      </c>
      <c r="W14" s="38" t="s">
        <v>43</v>
      </c>
      <c r="X14" s="38" t="s">
        <v>43</v>
      </c>
      <c r="Y14" s="38" t="s">
        <v>43</v>
      </c>
    </row>
    <row r="15" spans="1:25" ht="18.75" x14ac:dyDescent="0.3">
      <c r="B15" s="15"/>
      <c r="C15" s="15"/>
      <c r="D15" s="15"/>
      <c r="E15" s="15"/>
      <c r="F15" s="15"/>
      <c r="G15" s="15"/>
      <c r="H15" s="1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15"/>
      <c r="X15" s="15"/>
      <c r="Y15" s="15"/>
    </row>
    <row r="16" spans="1:25" ht="18.75" x14ac:dyDescent="0.3">
      <c r="B16" s="15"/>
      <c r="C16" s="15"/>
      <c r="D16" s="15"/>
      <c r="E16" s="15"/>
      <c r="F16" s="15"/>
      <c r="G16" s="15"/>
      <c r="H16" s="15"/>
      <c r="I16" s="44"/>
      <c r="J16" s="44"/>
      <c r="K16" s="44"/>
      <c r="L16" s="44"/>
      <c r="M16" s="61"/>
      <c r="N16" s="44"/>
      <c r="O16" s="44"/>
      <c r="P16" s="44"/>
      <c r="Q16" s="44"/>
      <c r="R16" s="44"/>
      <c r="S16" s="44"/>
      <c r="T16" s="44"/>
      <c r="U16" s="44"/>
      <c r="V16" s="44"/>
      <c r="W16" s="15"/>
      <c r="X16" s="15"/>
      <c r="Y16" s="15"/>
    </row>
    <row r="17" spans="2:25" ht="15.75" x14ac:dyDescent="0.25">
      <c r="B17" s="15" t="str">
        <f>ЦБ!B19</f>
        <v>Первый заместитель главы Администрации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 t="str">
        <f>ЦБ!W19</f>
        <v>В.А.Соколов</v>
      </c>
      <c r="Q17" s="15"/>
      <c r="R17" s="15"/>
      <c r="S17" s="15"/>
      <c r="T17" s="15"/>
      <c r="U17" s="15"/>
      <c r="V17" s="15"/>
      <c r="W17" s="15"/>
      <c r="X17" s="30"/>
      <c r="Y17" s="15"/>
    </row>
    <row r="18" spans="2:25" ht="15.75" x14ac:dyDescent="0.25">
      <c r="B18" s="15"/>
      <c r="C18" s="15" t="s">
        <v>44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30"/>
      <c r="Y18" s="15"/>
    </row>
    <row r="19" spans="2:25" ht="15.75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 t="str">
        <f>ЦБ!W22</f>
        <v>Г.И.Иванова</v>
      </c>
      <c r="Q19" s="15"/>
      <c r="R19" s="15"/>
      <c r="S19" s="15"/>
      <c r="T19" s="15"/>
      <c r="U19" s="15"/>
      <c r="V19" s="15"/>
      <c r="W19" s="15"/>
      <c r="X19" s="30"/>
      <c r="Y19" s="15"/>
    </row>
    <row r="20" spans="2:25" ht="15.75" x14ac:dyDescent="0.25">
      <c r="B20" s="15" t="str">
        <f>ЦБ!B22</f>
        <v>И.О.начальника управления финансов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0"/>
      <c r="Y20" s="15"/>
    </row>
    <row r="21" spans="2:25" ht="15.75" x14ac:dyDescent="0.25">
      <c r="B21" s="15"/>
      <c r="C21" s="15" t="s">
        <v>44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30"/>
      <c r="Y21" s="15"/>
    </row>
    <row r="22" spans="2:25" x14ac:dyDescent="0.25">
      <c r="X22" s="10"/>
    </row>
    <row r="23" spans="2:25" x14ac:dyDescent="0.25">
      <c r="X23" s="10"/>
    </row>
    <row r="24" spans="2:25" x14ac:dyDescent="0.25">
      <c r="X24" s="10"/>
    </row>
    <row r="25" spans="2:25" x14ac:dyDescent="0.25">
      <c r="B25" s="64" t="str">
        <f>ЦБ!B27</f>
        <v>исп. Иванова Г.И.</v>
      </c>
      <c r="C25" s="64"/>
      <c r="D25" s="64"/>
      <c r="E25" s="64"/>
      <c r="F25" s="64"/>
    </row>
    <row r="26" spans="2:25" x14ac:dyDescent="0.25">
      <c r="B26" s="64" t="s">
        <v>105</v>
      </c>
      <c r="C26" s="64"/>
      <c r="D26" s="64"/>
      <c r="E26" s="64"/>
      <c r="F26" s="64"/>
    </row>
  </sheetData>
  <mergeCells count="3">
    <mergeCell ref="B6:W6"/>
    <mergeCell ref="B25:F25"/>
    <mergeCell ref="B26:F2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opLeftCell="B16" zoomScaleNormal="100" workbookViewId="0">
      <selection activeCell="B23" sqref="B23"/>
    </sheetView>
  </sheetViews>
  <sheetFormatPr defaultRowHeight="15" x14ac:dyDescent="0.25"/>
  <cols>
    <col min="1" max="1" width="23.7109375" customWidth="1"/>
    <col min="2" max="2" width="16.140625" customWidth="1"/>
    <col min="3" max="3" width="8.140625" customWidth="1"/>
    <col min="4" max="4" width="10.140625" customWidth="1"/>
    <col min="5" max="5" width="6.42578125" customWidth="1"/>
    <col min="6" max="6" width="8.85546875" customWidth="1"/>
    <col min="7" max="7" width="6" customWidth="1"/>
    <col min="8" max="8" width="11" customWidth="1"/>
    <col min="9" max="10" width="5.28515625" customWidth="1"/>
    <col min="11" max="11" width="9.28515625" customWidth="1"/>
    <col min="12" max="13" width="11" customWidth="1"/>
    <col min="14" max="14" width="12.28515625" customWidth="1"/>
    <col min="15" max="15" width="17.42578125" customWidth="1"/>
    <col min="16" max="17" width="6.42578125" customWidth="1"/>
    <col min="18" max="18" width="9" customWidth="1"/>
    <col min="19" max="19" width="10.85546875" customWidth="1"/>
    <col min="20" max="20" width="6.28515625" customWidth="1"/>
    <col min="21" max="22" width="16" customWidth="1"/>
    <col min="23" max="23" width="17.7109375" customWidth="1"/>
    <col min="24" max="24" width="5.5703125" customWidth="1"/>
    <col min="25" max="25" width="5.28515625" customWidth="1"/>
  </cols>
  <sheetData>
    <row r="1" spans="1:25" x14ac:dyDescent="0.25">
      <c r="Y1" s="10" t="s">
        <v>95</v>
      </c>
    </row>
    <row r="2" spans="1:25" x14ac:dyDescent="0.25">
      <c r="Y2" s="10" t="s">
        <v>41</v>
      </c>
    </row>
    <row r="3" spans="1:25" x14ac:dyDescent="0.25">
      <c r="A3" s="9" t="str">
        <f>ЦБ!A5</f>
        <v>На 01 августа 2023 года</v>
      </c>
      <c r="Y3" s="10" t="s">
        <v>42</v>
      </c>
    </row>
    <row r="4" spans="1:25" x14ac:dyDescent="0.25">
      <c r="Y4" s="10" t="s">
        <v>96</v>
      </c>
    </row>
    <row r="5" spans="1:25" x14ac:dyDescent="0.25">
      <c r="O5" s="68" t="s">
        <v>104</v>
      </c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x14ac:dyDescent="0.25">
      <c r="Y6" s="10"/>
    </row>
    <row r="7" spans="1:25" ht="51" customHeight="1" x14ac:dyDescent="0.3">
      <c r="C7" s="62" t="s">
        <v>99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Y7" s="10"/>
    </row>
    <row r="9" spans="1:25" s="1" customFormat="1" ht="157.5" customHeight="1" x14ac:dyDescent="0.25">
      <c r="A9" s="3"/>
      <c r="B9" s="21" t="s">
        <v>45</v>
      </c>
      <c r="C9" s="21" t="s">
        <v>46</v>
      </c>
      <c r="D9" s="21" t="s">
        <v>47</v>
      </c>
      <c r="E9" s="21" t="s">
        <v>48</v>
      </c>
      <c r="F9" s="21" t="s">
        <v>67</v>
      </c>
      <c r="G9" s="21" t="s">
        <v>12</v>
      </c>
      <c r="H9" s="21" t="s">
        <v>50</v>
      </c>
      <c r="I9" s="21" t="s">
        <v>51</v>
      </c>
      <c r="J9" s="21" t="s">
        <v>52</v>
      </c>
      <c r="K9" s="21" t="s">
        <v>53</v>
      </c>
      <c r="L9" s="21" t="s">
        <v>54</v>
      </c>
      <c r="M9" s="21" t="s">
        <v>68</v>
      </c>
      <c r="N9" s="21" t="s">
        <v>69</v>
      </c>
      <c r="O9" s="21" t="s">
        <v>70</v>
      </c>
      <c r="P9" s="21" t="s">
        <v>71</v>
      </c>
      <c r="Q9" s="21" t="s">
        <v>72</v>
      </c>
      <c r="R9" s="21" t="s">
        <v>59</v>
      </c>
      <c r="S9" s="21" t="s">
        <v>60</v>
      </c>
      <c r="T9" s="21" t="s">
        <v>61</v>
      </c>
      <c r="U9" s="60" t="s">
        <v>73</v>
      </c>
      <c r="V9" s="60" t="s">
        <v>74</v>
      </c>
      <c r="W9" s="21" t="s">
        <v>75</v>
      </c>
      <c r="X9" s="21" t="s">
        <v>30</v>
      </c>
      <c r="Y9" s="21" t="s">
        <v>31</v>
      </c>
    </row>
    <row r="10" spans="1:2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ht="198" customHeight="1" x14ac:dyDescent="0.25">
      <c r="A11" s="69" t="s">
        <v>76</v>
      </c>
      <c r="B11" s="18" t="s">
        <v>110</v>
      </c>
      <c r="C11" s="18" t="s">
        <v>108</v>
      </c>
      <c r="D11" s="18" t="s">
        <v>43</v>
      </c>
      <c r="E11" s="18" t="s">
        <v>43</v>
      </c>
      <c r="F11" s="18" t="s">
        <v>106</v>
      </c>
      <c r="G11" s="18" t="s">
        <v>107</v>
      </c>
      <c r="H11" s="19">
        <v>44740</v>
      </c>
      <c r="I11" s="18">
        <v>0.1</v>
      </c>
      <c r="J11" s="18" t="s">
        <v>118</v>
      </c>
      <c r="K11" s="27"/>
      <c r="L11" s="19"/>
      <c r="M11" s="20"/>
      <c r="N11" s="19">
        <v>46556</v>
      </c>
      <c r="O11" s="29">
        <v>70587700</v>
      </c>
      <c r="P11" s="18" t="s">
        <v>43</v>
      </c>
      <c r="Q11" s="20" t="s">
        <v>43</v>
      </c>
      <c r="R11" s="18" t="s">
        <v>43</v>
      </c>
      <c r="S11" s="18" t="s">
        <v>43</v>
      </c>
      <c r="T11" s="18" t="s">
        <v>43</v>
      </c>
      <c r="U11" s="20">
        <f>O11</f>
        <v>70587700</v>
      </c>
      <c r="V11" s="20">
        <f>U11</f>
        <v>70587700</v>
      </c>
      <c r="W11" s="17" t="s">
        <v>109</v>
      </c>
      <c r="X11" s="18" t="s">
        <v>43</v>
      </c>
      <c r="Y11" s="18" t="s">
        <v>43</v>
      </c>
    </row>
    <row r="12" spans="1:25" ht="235.5" customHeight="1" x14ac:dyDescent="0.25">
      <c r="A12" s="70"/>
      <c r="B12" s="18" t="s">
        <v>124</v>
      </c>
      <c r="C12" s="18" t="s">
        <v>121</v>
      </c>
      <c r="D12" s="18" t="s">
        <v>43</v>
      </c>
      <c r="E12" s="18" t="s">
        <v>43</v>
      </c>
      <c r="F12" s="18" t="s">
        <v>106</v>
      </c>
      <c r="G12" s="18" t="s">
        <v>107</v>
      </c>
      <c r="H12" s="19">
        <v>44974</v>
      </c>
      <c r="I12" s="18">
        <v>0.1</v>
      </c>
      <c r="J12" s="18" t="s">
        <v>123</v>
      </c>
      <c r="K12" s="27"/>
      <c r="L12" s="19"/>
      <c r="M12" s="20"/>
      <c r="N12" s="19">
        <v>45275</v>
      </c>
      <c r="O12" s="29">
        <v>4918358.72</v>
      </c>
      <c r="P12" s="18" t="s">
        <v>43</v>
      </c>
      <c r="Q12" s="20" t="s">
        <v>43</v>
      </c>
      <c r="R12" s="18" t="s">
        <v>43</v>
      </c>
      <c r="S12" s="18" t="s">
        <v>43</v>
      </c>
      <c r="T12" s="18" t="s">
        <v>43</v>
      </c>
      <c r="U12" s="20">
        <v>4918358.72</v>
      </c>
      <c r="V12" s="20">
        <v>4918358.72</v>
      </c>
      <c r="W12" s="17" t="s">
        <v>122</v>
      </c>
      <c r="X12" s="18" t="s">
        <v>43</v>
      </c>
      <c r="Y12" s="18" t="s">
        <v>43</v>
      </c>
    </row>
    <row r="13" spans="1:25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28">
        <f>K11</f>
        <v>0</v>
      </c>
      <c r="L13" s="13" t="s">
        <v>43</v>
      </c>
      <c r="M13" s="22">
        <f>M11+M12</f>
        <v>0</v>
      </c>
      <c r="N13" s="13" t="s">
        <v>43</v>
      </c>
      <c r="O13" s="22">
        <f>O11+O12</f>
        <v>75506058.719999999</v>
      </c>
      <c r="P13" s="13" t="s">
        <v>43</v>
      </c>
      <c r="Q13" s="22" t="s">
        <v>43</v>
      </c>
      <c r="R13" s="13" t="s">
        <v>43</v>
      </c>
      <c r="S13" s="13" t="s">
        <v>43</v>
      </c>
      <c r="T13" s="13" t="s">
        <v>43</v>
      </c>
      <c r="U13" s="22">
        <f t="shared" ref="U13:V13" si="0">U11+U12</f>
        <v>75506058.719999999</v>
      </c>
      <c r="V13" s="22">
        <f t="shared" si="0"/>
        <v>75506058.719999999</v>
      </c>
      <c r="W13" s="16" t="s">
        <v>43</v>
      </c>
      <c r="X13" s="16" t="s">
        <v>43</v>
      </c>
      <c r="Y13" s="16" t="s">
        <v>43</v>
      </c>
    </row>
    <row r="14" spans="1:25" ht="104.25" customHeight="1" x14ac:dyDescent="0.25">
      <c r="A14" s="3" t="s">
        <v>77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3">
        <v>0</v>
      </c>
      <c r="L14" s="13" t="s">
        <v>43</v>
      </c>
      <c r="M14" s="22" t="s">
        <v>43</v>
      </c>
      <c r="N14" s="13" t="s">
        <v>43</v>
      </c>
      <c r="O14" s="22">
        <v>0</v>
      </c>
      <c r="P14" s="13" t="s">
        <v>43</v>
      </c>
      <c r="Q14" s="22" t="s">
        <v>43</v>
      </c>
      <c r="R14" s="13" t="s">
        <v>43</v>
      </c>
      <c r="S14" s="13" t="s">
        <v>43</v>
      </c>
      <c r="T14" s="13" t="s">
        <v>43</v>
      </c>
      <c r="U14" s="22">
        <v>0</v>
      </c>
      <c r="V14" s="22">
        <v>0</v>
      </c>
      <c r="W14" s="16" t="s">
        <v>43</v>
      </c>
      <c r="X14" s="16" t="s">
        <v>43</v>
      </c>
      <c r="Y14" s="16" t="s">
        <v>43</v>
      </c>
    </row>
    <row r="15" spans="1:25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3">
        <f>K14</f>
        <v>0</v>
      </c>
      <c r="L15" s="13" t="s">
        <v>43</v>
      </c>
      <c r="M15" s="22">
        <v>0</v>
      </c>
      <c r="N15" s="13" t="s">
        <v>43</v>
      </c>
      <c r="O15" s="22">
        <f>O14</f>
        <v>0</v>
      </c>
      <c r="P15" s="13" t="s">
        <v>43</v>
      </c>
      <c r="Q15" s="22" t="s">
        <v>43</v>
      </c>
      <c r="R15" s="13" t="s">
        <v>43</v>
      </c>
      <c r="S15" s="13" t="s">
        <v>43</v>
      </c>
      <c r="T15" s="13" t="s">
        <v>43</v>
      </c>
      <c r="U15" s="22">
        <f>U14</f>
        <v>0</v>
      </c>
      <c r="V15" s="22">
        <f>V14</f>
        <v>0</v>
      </c>
      <c r="W15" s="16" t="s">
        <v>43</v>
      </c>
      <c r="X15" s="16" t="s">
        <v>43</v>
      </c>
      <c r="Y15" s="16" t="s">
        <v>43</v>
      </c>
    </row>
    <row r="16" spans="1:25" x14ac:dyDescent="0.25">
      <c r="A16" s="14" t="s">
        <v>32</v>
      </c>
      <c r="B16" s="25" t="s">
        <v>43</v>
      </c>
      <c r="C16" s="25" t="s">
        <v>43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">
        <v>43</v>
      </c>
      <c r="I16" s="25" t="s">
        <v>43</v>
      </c>
      <c r="J16" s="25" t="s">
        <v>43</v>
      </c>
      <c r="K16" s="23">
        <f>K15+K13</f>
        <v>0</v>
      </c>
      <c r="L16" s="23" t="s">
        <v>43</v>
      </c>
      <c r="M16" s="24">
        <f>M13+M15</f>
        <v>0</v>
      </c>
      <c r="N16" s="23" t="s">
        <v>43</v>
      </c>
      <c r="O16" s="24">
        <f>O15+O13</f>
        <v>75506058.719999999</v>
      </c>
      <c r="P16" s="23" t="s">
        <v>43</v>
      </c>
      <c r="Q16" s="24" t="s">
        <v>43</v>
      </c>
      <c r="R16" s="23" t="s">
        <v>43</v>
      </c>
      <c r="S16" s="23" t="s">
        <v>43</v>
      </c>
      <c r="T16" s="23" t="s">
        <v>43</v>
      </c>
      <c r="U16" s="24">
        <f>U15+U13</f>
        <v>75506058.719999999</v>
      </c>
      <c r="V16" s="24">
        <f>V15+V13</f>
        <v>75506058.719999999</v>
      </c>
      <c r="W16" s="25" t="s">
        <v>43</v>
      </c>
      <c r="X16" s="25" t="s">
        <v>43</v>
      </c>
      <c r="Y16" s="25" t="s">
        <v>43</v>
      </c>
    </row>
    <row r="19" spans="1:24" ht="15.75" x14ac:dyDescent="0.25">
      <c r="A19" s="15"/>
      <c r="B19" s="15" t="str">
        <f>ЦБ!B19</f>
        <v>Первый заместитель главы Администрации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 t="str">
        <f>ЦБ!W19</f>
        <v>В.А.Соколов</v>
      </c>
      <c r="R19" s="15"/>
      <c r="S19" s="15"/>
      <c r="X19" s="10"/>
    </row>
    <row r="20" spans="1:24" ht="15.75" x14ac:dyDescent="0.25">
      <c r="A20" s="15"/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X20" s="10"/>
    </row>
    <row r="21" spans="1:24" ht="15.75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X21" s="10"/>
    </row>
    <row r="22" spans="1:24" ht="15.75" x14ac:dyDescent="0.25">
      <c r="A22" s="15"/>
      <c r="B22" s="15" t="str">
        <f>ЦБ!B22</f>
        <v>И.О.начальника управления финансов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 t="str">
        <f>крО!P19</f>
        <v>Г.И.Иванова</v>
      </c>
      <c r="R22" s="15"/>
      <c r="S22" s="15"/>
      <c r="X22" s="10"/>
    </row>
    <row r="23" spans="1:24" x14ac:dyDescent="0.25">
      <c r="C23" t="s">
        <v>44</v>
      </c>
      <c r="X23" s="10"/>
    </row>
    <row r="24" spans="1:24" x14ac:dyDescent="0.25">
      <c r="X24" s="10"/>
    </row>
    <row r="25" spans="1:24" x14ac:dyDescent="0.25">
      <c r="X25" s="10"/>
    </row>
    <row r="26" spans="1:24" x14ac:dyDescent="0.25">
      <c r="X26" s="10"/>
    </row>
    <row r="27" spans="1:24" x14ac:dyDescent="0.25">
      <c r="B27" s="64" t="str">
        <f>ЦБ!B27</f>
        <v>исп. Иванова Г.И.</v>
      </c>
      <c r="C27" s="64"/>
      <c r="D27" s="64"/>
      <c r="E27" s="64"/>
      <c r="F27" s="64"/>
    </row>
    <row r="28" spans="1:24" x14ac:dyDescent="0.25">
      <c r="B28" s="64" t="s">
        <v>105</v>
      </c>
      <c r="C28" s="64"/>
      <c r="D28" s="64"/>
      <c r="E28" s="64"/>
      <c r="F28" s="64"/>
    </row>
  </sheetData>
  <mergeCells count="5">
    <mergeCell ref="C7:P7"/>
    <mergeCell ref="O5:Y5"/>
    <mergeCell ref="B27:F27"/>
    <mergeCell ref="B28:F28"/>
    <mergeCell ref="A11:A1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workbookViewId="0">
      <selection activeCell="B3" sqref="B3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0" x14ac:dyDescent="0.25">
      <c r="T1" s="10" t="s">
        <v>94</v>
      </c>
    </row>
    <row r="2" spans="1:20" x14ac:dyDescent="0.25">
      <c r="T2" s="10" t="s">
        <v>41</v>
      </c>
    </row>
    <row r="3" spans="1:20" x14ac:dyDescent="0.25">
      <c r="B3" s="9" t="str">
        <f>ЦБ!A5</f>
        <v>На 01 августа 2023 года</v>
      </c>
      <c r="T3" s="10" t="s">
        <v>42</v>
      </c>
    </row>
    <row r="4" spans="1:20" x14ac:dyDescent="0.25">
      <c r="T4" s="10" t="s">
        <v>96</v>
      </c>
    </row>
    <row r="5" spans="1:20" x14ac:dyDescent="0.25">
      <c r="R5" t="s">
        <v>104</v>
      </c>
    </row>
    <row r="6" spans="1:20" x14ac:dyDescent="0.25">
      <c r="E6" s="26" t="s">
        <v>114</v>
      </c>
      <c r="F6" s="26"/>
      <c r="G6" s="26"/>
      <c r="H6" s="26"/>
      <c r="I6" s="26"/>
      <c r="J6" s="26"/>
      <c r="K6" s="26"/>
      <c r="L6" s="26"/>
      <c r="M6" s="26"/>
    </row>
    <row r="7" spans="1:20" x14ac:dyDescent="0.25">
      <c r="E7" s="26" t="s">
        <v>96</v>
      </c>
      <c r="F7" s="26"/>
      <c r="G7" s="26"/>
      <c r="H7" s="26"/>
      <c r="I7" s="26"/>
      <c r="J7" s="26"/>
      <c r="K7" s="26"/>
      <c r="L7" s="26"/>
      <c r="M7" s="26"/>
    </row>
    <row r="8" spans="1:20" x14ac:dyDescent="0.25">
      <c r="E8" s="26"/>
      <c r="F8" s="26"/>
      <c r="G8" s="26"/>
      <c r="H8" s="26"/>
      <c r="I8" s="26"/>
      <c r="J8" s="26"/>
      <c r="K8" s="26"/>
      <c r="L8" s="26"/>
      <c r="M8" s="26"/>
    </row>
    <row r="9" spans="1:20" ht="36.75" customHeight="1" x14ac:dyDescent="0.25">
      <c r="E9" s="71" t="s">
        <v>98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3" spans="1:20" ht="131.25" customHeight="1" x14ac:dyDescent="0.25">
      <c r="A13" s="5"/>
      <c r="B13" s="3" t="s">
        <v>78</v>
      </c>
      <c r="C13" s="3" t="s">
        <v>79</v>
      </c>
      <c r="D13" s="3" t="s">
        <v>80</v>
      </c>
      <c r="E13" s="3" t="s">
        <v>12</v>
      </c>
      <c r="F13" s="3" t="s">
        <v>81</v>
      </c>
      <c r="G13" s="3" t="s">
        <v>82</v>
      </c>
      <c r="H13" s="3" t="s">
        <v>83</v>
      </c>
      <c r="I13" s="3" t="s">
        <v>84</v>
      </c>
      <c r="J13" s="3" t="s">
        <v>85</v>
      </c>
      <c r="K13" s="3" t="s">
        <v>86</v>
      </c>
      <c r="L13" s="3" t="s">
        <v>87</v>
      </c>
      <c r="M13" s="3" t="s">
        <v>88</v>
      </c>
      <c r="N13" s="3" t="s">
        <v>89</v>
      </c>
      <c r="O13" s="3" t="s">
        <v>90</v>
      </c>
      <c r="P13" s="3" t="s">
        <v>91</v>
      </c>
      <c r="Q13" s="3" t="s">
        <v>92</v>
      </c>
      <c r="R13" s="3" t="s">
        <v>93</v>
      </c>
      <c r="S13" s="3" t="s">
        <v>30</v>
      </c>
      <c r="T13" s="3" t="s">
        <v>31</v>
      </c>
    </row>
    <row r="14" spans="1:20" s="12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</row>
    <row r="15" spans="1:20" ht="120" x14ac:dyDescent="0.25">
      <c r="A15" s="3" t="s">
        <v>112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</row>
    <row r="16" spans="1:20" x14ac:dyDescent="0.25">
      <c r="A16" s="5" t="s">
        <v>33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</row>
    <row r="17" spans="1:20" ht="105" x14ac:dyDescent="0.25">
      <c r="A17" s="3" t="s">
        <v>113</v>
      </c>
      <c r="B17" s="16" t="s">
        <v>43</v>
      </c>
      <c r="C17" s="16" t="s">
        <v>43</v>
      </c>
      <c r="D17" s="16" t="s">
        <v>43</v>
      </c>
      <c r="E17" s="16" t="s">
        <v>43</v>
      </c>
      <c r="F17" s="16" t="s">
        <v>43</v>
      </c>
      <c r="G17" s="16" t="s">
        <v>43</v>
      </c>
      <c r="H17" s="16" t="s">
        <v>43</v>
      </c>
      <c r="I17" s="16" t="s">
        <v>43</v>
      </c>
      <c r="J17" s="16" t="s">
        <v>43</v>
      </c>
      <c r="K17" s="16" t="s">
        <v>43</v>
      </c>
      <c r="L17" s="16" t="s">
        <v>43</v>
      </c>
      <c r="M17" s="16" t="s">
        <v>43</v>
      </c>
      <c r="N17" s="16"/>
      <c r="O17" s="16" t="s">
        <v>43</v>
      </c>
      <c r="P17" s="16"/>
      <c r="Q17" s="16" t="s">
        <v>43</v>
      </c>
      <c r="R17" s="16" t="s">
        <v>43</v>
      </c>
      <c r="S17" s="16"/>
      <c r="T17" s="16" t="s">
        <v>43</v>
      </c>
    </row>
    <row r="18" spans="1:20" x14ac:dyDescent="0.25">
      <c r="A18" s="5" t="s">
        <v>33</v>
      </c>
      <c r="B18" s="16" t="s">
        <v>43</v>
      </c>
      <c r="C18" s="16" t="s">
        <v>43</v>
      </c>
      <c r="D18" s="16" t="s">
        <v>43</v>
      </c>
      <c r="E18" s="16" t="s">
        <v>43</v>
      </c>
      <c r="F18" s="16" t="s">
        <v>43</v>
      </c>
      <c r="G18" s="16" t="s">
        <v>43</v>
      </c>
      <c r="H18" s="16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16" t="s">
        <v>43</v>
      </c>
      <c r="N18" s="16"/>
      <c r="O18" s="16" t="s">
        <v>43</v>
      </c>
      <c r="P18" s="16"/>
      <c r="Q18" s="16" t="s">
        <v>43</v>
      </c>
      <c r="R18" s="16" t="s">
        <v>43</v>
      </c>
      <c r="S18" s="16"/>
      <c r="T18" s="16" t="s">
        <v>43</v>
      </c>
    </row>
    <row r="19" spans="1:20" x14ac:dyDescent="0.25">
      <c r="A19" s="5" t="s">
        <v>32</v>
      </c>
      <c r="B19" s="16" t="s">
        <v>43</v>
      </c>
      <c r="C19" s="16" t="s">
        <v>43</v>
      </c>
      <c r="D19" s="16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/>
      <c r="O19" s="16" t="s">
        <v>43</v>
      </c>
      <c r="P19" s="16"/>
      <c r="Q19" s="16" t="s">
        <v>43</v>
      </c>
      <c r="R19" s="16" t="s">
        <v>43</v>
      </c>
      <c r="S19" s="16"/>
      <c r="T19" s="16" t="s">
        <v>43</v>
      </c>
    </row>
    <row r="23" spans="1:20" ht="15.75" x14ac:dyDescent="0.25">
      <c r="C23" s="15" t="str">
        <f>ЦБ!B19</f>
        <v>Первый заместитель главы Администрации</v>
      </c>
      <c r="D23" s="15"/>
      <c r="E23" s="15"/>
      <c r="F23" s="15"/>
      <c r="G23" s="15"/>
      <c r="H23" s="15"/>
      <c r="I23" s="15"/>
      <c r="J23" s="15"/>
      <c r="K23" s="15"/>
      <c r="L23" s="15"/>
      <c r="M23" s="15" t="str">
        <f>ЦБ!W19</f>
        <v>В.А.Соколов</v>
      </c>
      <c r="N23" s="15"/>
      <c r="Q23" s="10"/>
    </row>
    <row r="24" spans="1:20" ht="15.75" x14ac:dyDescent="0.25">
      <c r="C24" s="15"/>
      <c r="D24" s="15" t="s">
        <v>44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Q24" s="10"/>
    </row>
    <row r="25" spans="1:20" ht="15.75" x14ac:dyDescent="0.2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Q25" s="10"/>
    </row>
    <row r="26" spans="1:20" ht="15.75" x14ac:dyDescent="0.25">
      <c r="C26" s="15" t="str">
        <f>ЦБ!B22</f>
        <v>И.О.начальника управления финансов</v>
      </c>
      <c r="D26" s="15"/>
      <c r="E26" s="15"/>
      <c r="F26" s="15"/>
      <c r="G26" s="15"/>
      <c r="H26" s="15"/>
      <c r="I26" s="15"/>
      <c r="J26" s="15"/>
      <c r="K26" s="15"/>
      <c r="L26" s="15"/>
      <c r="M26" s="15" t="str">
        <f>ЦБ!W22</f>
        <v>Г.И.Иванова</v>
      </c>
      <c r="N26" s="15"/>
      <c r="Q26" s="10"/>
    </row>
    <row r="27" spans="1:20" ht="15.75" x14ac:dyDescent="0.25">
      <c r="C27" s="15" t="s">
        <v>125</v>
      </c>
      <c r="D27" s="15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R27" s="10"/>
    </row>
    <row r="28" spans="1:20" x14ac:dyDescent="0.25">
      <c r="R28" s="10"/>
    </row>
    <row r="29" spans="1:20" x14ac:dyDescent="0.25">
      <c r="R29" s="10"/>
    </row>
    <row r="30" spans="1:20" x14ac:dyDescent="0.25">
      <c r="R30" s="10"/>
    </row>
    <row r="31" spans="1:20" x14ac:dyDescent="0.25">
      <c r="C31" s="64" t="str">
        <f>ЦБ!B27</f>
        <v>исп. Иванова Г.И.</v>
      </c>
      <c r="D31" s="64"/>
      <c r="E31" s="64"/>
      <c r="F31" s="64"/>
      <c r="G31" s="64"/>
    </row>
    <row r="32" spans="1:20" x14ac:dyDescent="0.25">
      <c r="C32" s="64" t="s">
        <v>105</v>
      </c>
      <c r="D32" s="64"/>
      <c r="E32" s="64"/>
      <c r="F32" s="64"/>
      <c r="G32" s="64"/>
    </row>
  </sheetData>
  <mergeCells count="3">
    <mergeCell ref="E9:T9"/>
    <mergeCell ref="C31:G31"/>
    <mergeCell ref="C32:G3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2023-08-01T07:25:31Z</dcterms:modified>
</cp:coreProperties>
</file>