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U13" i="2" l="1"/>
  <c r="V13" i="2"/>
  <c r="O13" i="2" l="1"/>
  <c r="M12" i="2"/>
  <c r="M15" i="4" l="1"/>
  <c r="M12" i="4" l="1"/>
  <c r="M11" i="4"/>
  <c r="K11" i="4"/>
  <c r="V14" i="4" l="1"/>
  <c r="V15" i="4" s="1"/>
  <c r="V12" i="4"/>
  <c r="U14" i="4"/>
  <c r="U15" i="4" s="1"/>
  <c r="U12" i="4"/>
  <c r="O14" i="4"/>
  <c r="O15" i="4" s="1"/>
  <c r="O12" i="4"/>
  <c r="K14" i="4"/>
  <c r="K12" i="4"/>
  <c r="K15" i="4" l="1"/>
  <c r="P19" i="2"/>
  <c r="Q10" i="2" l="1"/>
  <c r="U11" i="4" l="1"/>
  <c r="V11" i="4" s="1"/>
  <c r="C31" i="5" l="1"/>
  <c r="B26" i="4"/>
  <c r="B27" i="2"/>
  <c r="C23" i="5"/>
  <c r="B18" i="4"/>
  <c r="B19" i="2"/>
  <c r="Q15" i="2" l="1"/>
  <c r="Q11" i="2"/>
  <c r="Q13" i="2" s="1"/>
  <c r="K10" i="2"/>
  <c r="K11" i="2"/>
  <c r="K13" i="2" l="1"/>
  <c r="V16" i="2"/>
  <c r="U16" i="2"/>
  <c r="T13" i="2"/>
  <c r="S13" i="2"/>
  <c r="S15" i="2" s="1"/>
  <c r="S16" i="2" s="1"/>
  <c r="R13" i="2"/>
  <c r="R15" i="2" s="1"/>
  <c r="R16" i="2" s="1"/>
  <c r="Q16" i="2"/>
  <c r="O16" i="2"/>
  <c r="K16" i="2"/>
  <c r="M10" i="2"/>
  <c r="T15" i="2" l="1"/>
  <c r="T16" i="2" s="1"/>
  <c r="M26" i="5"/>
  <c r="M23" i="5"/>
  <c r="Q18" i="4"/>
  <c r="P21" i="2"/>
  <c r="Q21" i="4" s="1"/>
  <c r="B3" i="5"/>
  <c r="A3" i="4"/>
  <c r="A3" i="2"/>
  <c r="M11" i="2"/>
  <c r="M13" i="2" l="1"/>
  <c r="M16" i="2" s="1"/>
</calcChain>
</file>

<file path=xl/sharedStrings.xml><?xml version="1.0" encoding="utf-8"?>
<sst xmlns="http://schemas.openxmlformats.org/spreadsheetml/2006/main" count="530" uniqueCount="136">
  <si>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</si>
  <si>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</si>
  <si>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</si>
  <si>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</si>
  <si>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</si>
  <si>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</si>
  <si>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</si>
  <si>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</si>
  <si>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</si>
  <si>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</si>
  <si>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</si>
  <si>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</si>
  <si>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</si>
  <si>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</si>
  <si>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</si>
  <si>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</si>
  <si>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</si>
  <si>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</si>
  <si>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</si>
  <si>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</si>
  <si>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</si>
  <si>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</si>
  <si>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</si>
  <si>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</si>
  <si>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</si>
  <si>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</si>
  <si>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</si>
  <si>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</si>
  <si>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</si>
  <si>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</si>
  <si>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</si>
  <si>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</si>
  <si>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</si>
  <si>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</si>
  <si>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</si>
  <si>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</si>
  <si>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</si>
  <si>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</si>
  <si>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</si>
  <si>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</si>
  <si>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</si>
  <si>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</si>
  <si>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</si>
  <si>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</si>
  <si>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</si>
  <si>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</si>
  <si>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</si>
  <si>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</si>
  <si>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</si>
  <si>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</si>
  <si>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</si>
  <si>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</si>
  <si>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</si>
  <si>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</si>
  <si>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</si>
  <si>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</si>
  <si>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</si>
  <si>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</si>
  <si>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</si>
  <si>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</si>
  <si>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</si>
  <si>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</si>
  <si>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</si>
  <si>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</si>
  <si>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</si>
  <si>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валюте Российской Федерации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</si>
  <si>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</si>
  <si>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</si>
  <si>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</si>
  <si>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</si>
  <si>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</si>
  <si>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</si>
  <si>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</si>
  <si>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</si>
  <si>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</si>
  <si>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</si>
  <si>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</si>
  <si>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</si>
  <si>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</si>
  <si>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</si>
  <si>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</si>
  <si>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</si>
  <si>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</si>
  <si>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</si>
  <si>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</si>
  <si>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</si>
  <si>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</si>
  <si>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</si>
  <si>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</si>
  <si>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</si>
  <si>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</si>
  <si>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</si>
  <si>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</si>
  <si>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</si>
  <si>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</si>
  <si>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</si>
  <si>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</si>
  <si>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</si>
  <si>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</si>
  <si>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Начальник управления финансов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</si>
  <si>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</si>
  <si>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</si>
  <si>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</si>
  <si>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МУНИЦИПАЛЬНЫЙ КОНТРАКТ № 08135000001210085210001 от 28.07.2021 года</t>
  </si>
  <si>
    <t>п/п №53339 от 02.08.2021</t>
  </si>
  <si>
    <t>Акционерное общество Банк «Северный морской путь»</t>
  </si>
  <si>
    <t>руб.</t>
  </si>
  <si>
    <t>Решение Совета депутатов муниципального образования «Малопургинский район» от 3 декабря 2020 года №32-5-325 «О бюджете муниципального образования «Малопургинский район» на 2021 год и на плановый период 2022 и 2021 годов»</t>
  </si>
  <si>
    <t>нет</t>
  </si>
  <si>
    <t>МУНИЦИПАЛЬНЫЙ КОНТРАКТ № 08135000001210138580001 от 29.10.2021 года</t>
  </si>
  <si>
    <t>п/п                № 17768 от 11.11.2021</t>
  </si>
  <si>
    <t>ПАО "СОВКОМБАНК"</t>
  </si>
  <si>
    <t>9.15329</t>
  </si>
  <si>
    <t>Решение Совета депутатов муниципального образования «Малопургинский район» от 3 декабря 2020 года №32-5-325 «О бюджете муниципального образования «Малопургинский район» на 2021 год и на плановый период 2022 и 2021 годов» с учетом узменений  от 04.10.2021 года №1-24-24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</si>
  <si>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</si>
  <si>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</si>
  <si>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</si>
  <si>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</si>
  <si>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</si>
  <si>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</si>
  <si>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</si>
  <si>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не позднее 25 ноября 2022 года</t>
  </si>
  <si>
    <t xml:space="preserve">   30.06.2022        
</t>
  </si>
  <si>
    <t>исп. Иванова Г.И.</t>
  </si>
  <si>
    <t>Глава Малопургинского района</t>
  </si>
  <si>
    <t>С.В. Юрин</t>
  </si>
  <si>
    <t>Р.Р. Минагулова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</si>
  <si>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</si>
  <si>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</si>
  <si>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</si>
  <si>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</si>
  <si>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На 01 января 2023 года</t>
  </si>
  <si>
    <t xml:space="preserve">последний рабочий календарный день текущего месяца 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</si>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</sst>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22" workbookViewId="0">
      <selection activeCell="A6" sqref="A6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8" t="s">
        <v>129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131</v>
      </c>
      <c r="B5" s="9"/>
      <c r="C5" s="9"/>
      <c r="D5" s="9"/>
      <c r="AK5" s="10" t="s">
        <v>42</v>
      </c>
    </row>
    <row r="6" spans="1:40" x14ac:dyDescent="0.25">
      <c r="AK6" s="10" t="s">
        <v>97</v>
      </c>
    </row>
    <row r="7" spans="1:40" x14ac:dyDescent="0.25">
      <c r="AF7" t="s">
        <v>114</v>
      </c>
    </row>
    <row r="8" spans="1:40" ht="39" customHeight="1" x14ac:dyDescent="0.3">
      <c r="F8" s="65" t="s">
        <v>98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124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125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99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126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7" t="s">
        <v>123</v>
      </c>
      <c r="C27" s="67"/>
      <c r="D27" s="67"/>
      <c r="E27" s="67"/>
      <c r="F27" s="67"/>
    </row>
    <row r="28" spans="2:32" x14ac:dyDescent="0.25">
      <c r="B28" s="67" t="s">
        <v>115</v>
      </c>
      <c r="C28" s="67"/>
      <c r="D28" s="67"/>
      <c r="E28" s="67"/>
      <c r="F28" s="67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view="pageBreakPreview" topLeftCell="C10" zoomScale="55" zoomScaleNormal="60" zoomScaleSheetLayoutView="55" zoomScalePageLayoutView="42" workbookViewId="0">
      <selection activeCell="AA6" sqref="AA6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0.425781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9.4257812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67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января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97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114</v>
      </c>
      <c r="X5" s="15"/>
      <c r="Y5" s="30"/>
    </row>
    <row r="6" spans="1:25" ht="49.5" customHeight="1" x14ac:dyDescent="0.25">
      <c r="B6" s="69" t="s">
        <v>102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8" t="s">
        <v>51</v>
      </c>
      <c r="J8" s="48" t="s">
        <v>52</v>
      </c>
      <c r="K8" s="48" t="s">
        <v>53</v>
      </c>
      <c r="L8" s="48" t="s">
        <v>54</v>
      </c>
      <c r="M8" s="48" t="s">
        <v>69</v>
      </c>
      <c r="N8" s="48" t="s">
        <v>55</v>
      </c>
      <c r="O8" s="48" t="s">
        <v>56</v>
      </c>
      <c r="P8" s="48" t="s">
        <v>57</v>
      </c>
      <c r="Q8" s="48" t="s">
        <v>58</v>
      </c>
      <c r="R8" s="48" t="s">
        <v>59</v>
      </c>
      <c r="S8" s="48" t="s">
        <v>60</v>
      </c>
      <c r="T8" s="48" t="s">
        <v>61</v>
      </c>
      <c r="U8" s="48" t="s">
        <v>62</v>
      </c>
      <c r="V8" s="48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32">
        <v>23</v>
      </c>
      <c r="X9" s="32">
        <v>24</v>
      </c>
      <c r="Y9" s="32">
        <v>25</v>
      </c>
    </row>
    <row r="10" spans="1:25" ht="232.5" customHeight="1" x14ac:dyDescent="0.25">
      <c r="A10" s="71" t="s">
        <v>65</v>
      </c>
      <c r="B10" s="33" t="s">
        <v>103</v>
      </c>
      <c r="C10" s="33" t="s">
        <v>104</v>
      </c>
      <c r="D10" s="33" t="s">
        <v>43</v>
      </c>
      <c r="E10" s="33" t="s">
        <v>43</v>
      </c>
      <c r="F10" s="33" t="s">
        <v>105</v>
      </c>
      <c r="G10" s="33" t="s">
        <v>106</v>
      </c>
      <c r="H10" s="34">
        <v>44410</v>
      </c>
      <c r="I10" s="50">
        <v>7.5</v>
      </c>
      <c r="J10" s="51">
        <v>25</v>
      </c>
      <c r="K10" s="52">
        <f>64972.6+64972.6+58684.93+64972.6+62876.71+2095.89+10479.45+62876.71</f>
        <v>391931.49000000005</v>
      </c>
      <c r="L10" s="53">
        <v>44742</v>
      </c>
      <c r="M10" s="52">
        <f>K10</f>
        <v>391931.49000000005</v>
      </c>
      <c r="N10" s="54">
        <v>44770</v>
      </c>
      <c r="O10" s="55">
        <v>10200000</v>
      </c>
      <c r="P10" s="56" t="s">
        <v>122</v>
      </c>
      <c r="Q10" s="52">
        <f>O10</f>
        <v>10200000</v>
      </c>
      <c r="R10" s="52">
        <v>0</v>
      </c>
      <c r="S10" s="52">
        <v>0</v>
      </c>
      <c r="T10" s="52">
        <v>0</v>
      </c>
      <c r="U10" s="55">
        <v>0</v>
      </c>
      <c r="V10" s="55">
        <v>0</v>
      </c>
      <c r="W10" s="44" t="s">
        <v>107</v>
      </c>
      <c r="X10" s="35" t="s">
        <v>108</v>
      </c>
      <c r="Y10" s="35" t="s">
        <v>108</v>
      </c>
    </row>
    <row r="11" spans="1:25" ht="238.5" customHeight="1" x14ac:dyDescent="0.25">
      <c r="A11" s="72"/>
      <c r="B11" s="36" t="s">
        <v>109</v>
      </c>
      <c r="C11" s="36" t="s">
        <v>110</v>
      </c>
      <c r="D11" s="33" t="s">
        <v>43</v>
      </c>
      <c r="E11" s="33" t="s">
        <v>43</v>
      </c>
      <c r="F11" s="33" t="s">
        <v>111</v>
      </c>
      <c r="G11" s="33" t="s">
        <v>106</v>
      </c>
      <c r="H11" s="34">
        <v>44511</v>
      </c>
      <c r="I11" s="50" t="s">
        <v>112</v>
      </c>
      <c r="J11" s="51">
        <v>25</v>
      </c>
      <c r="K11" s="52">
        <f>469455.62+469455.62+424024.43+469455.62+454311.89+15143.73+75718.65+454311.89</f>
        <v>2831877.45</v>
      </c>
      <c r="L11" s="53">
        <v>44742</v>
      </c>
      <c r="M11" s="52">
        <f>K11</f>
        <v>2831877.45</v>
      </c>
      <c r="N11" s="54">
        <v>44862</v>
      </c>
      <c r="O11" s="55">
        <v>60387700</v>
      </c>
      <c r="P11" s="57" t="s">
        <v>122</v>
      </c>
      <c r="Q11" s="52">
        <f>O11</f>
        <v>60387700</v>
      </c>
      <c r="R11" s="52">
        <v>0</v>
      </c>
      <c r="S11" s="52">
        <v>0</v>
      </c>
      <c r="T11" s="52">
        <v>0</v>
      </c>
      <c r="U11" s="55">
        <v>0</v>
      </c>
      <c r="V11" s="55">
        <v>0</v>
      </c>
      <c r="W11" s="45" t="s">
        <v>113</v>
      </c>
      <c r="X11" s="35" t="s">
        <v>108</v>
      </c>
      <c r="Y11" s="35" t="s">
        <v>108</v>
      </c>
    </row>
    <row r="12" spans="1:25" ht="350.25" customHeight="1" x14ac:dyDescent="0.25">
      <c r="A12" s="73"/>
      <c r="B12" s="36" t="s">
        <v>130</v>
      </c>
      <c r="C12" s="37" t="s">
        <v>134</v>
      </c>
      <c r="D12" s="33" t="s">
        <v>43</v>
      </c>
      <c r="E12" s="33" t="s">
        <v>43</v>
      </c>
      <c r="F12" s="33" t="s">
        <v>111</v>
      </c>
      <c r="G12" s="33" t="s">
        <v>106</v>
      </c>
      <c r="H12" s="38">
        <v>44923</v>
      </c>
      <c r="I12" s="58" t="s">
        <v>135</v>
      </c>
      <c r="J12" s="51" t="s">
        <v>132</v>
      </c>
      <c r="K12" s="52">
        <v>9810.36</v>
      </c>
      <c r="L12" s="53">
        <v>44924</v>
      </c>
      <c r="M12" s="52">
        <f>K12</f>
        <v>9810.36</v>
      </c>
      <c r="N12" s="54">
        <v>45282</v>
      </c>
      <c r="O12" s="55">
        <v>12000000</v>
      </c>
      <c r="P12" s="57"/>
      <c r="Q12" s="52">
        <v>0</v>
      </c>
      <c r="R12" s="52">
        <v>0</v>
      </c>
      <c r="S12" s="52">
        <v>0</v>
      </c>
      <c r="T12" s="52">
        <v>0</v>
      </c>
      <c r="U12" s="55">
        <v>12000000</v>
      </c>
      <c r="V12" s="55">
        <v>12000000</v>
      </c>
      <c r="W12" s="46" t="s">
        <v>133</v>
      </c>
      <c r="X12" s="35" t="s">
        <v>108</v>
      </c>
      <c r="Y12" s="35" t="s">
        <v>108</v>
      </c>
    </row>
    <row r="13" spans="1:25" ht="18.75" x14ac:dyDescent="0.25">
      <c r="A13" s="14" t="s">
        <v>33</v>
      </c>
      <c r="B13" s="39" t="s">
        <v>43</v>
      </c>
      <c r="C13" s="39" t="s">
        <v>43</v>
      </c>
      <c r="D13" s="39" t="s">
        <v>43</v>
      </c>
      <c r="E13" s="39" t="s">
        <v>43</v>
      </c>
      <c r="F13" s="39" t="s">
        <v>43</v>
      </c>
      <c r="G13" s="39" t="s">
        <v>106</v>
      </c>
      <c r="H13" s="39" t="s">
        <v>43</v>
      </c>
      <c r="I13" s="59" t="s">
        <v>43</v>
      </c>
      <c r="J13" s="59" t="s">
        <v>43</v>
      </c>
      <c r="K13" s="60">
        <f>K10+K11+K12</f>
        <v>3233619.3000000003</v>
      </c>
      <c r="L13" s="59" t="s">
        <v>43</v>
      </c>
      <c r="M13" s="60">
        <f>M10+M11+M12</f>
        <v>3233619.3000000003</v>
      </c>
      <c r="N13" s="60" t="s">
        <v>43</v>
      </c>
      <c r="O13" s="60">
        <f>O10+O11+O12</f>
        <v>82587700</v>
      </c>
      <c r="P13" s="60" t="s">
        <v>43</v>
      </c>
      <c r="Q13" s="60">
        <f>Q10+Q11+Q12</f>
        <v>70587700</v>
      </c>
      <c r="R13" s="60">
        <f t="shared" ref="R13:T13" si="0">R10+R11</f>
        <v>0</v>
      </c>
      <c r="S13" s="60">
        <f t="shared" si="0"/>
        <v>0</v>
      </c>
      <c r="T13" s="60">
        <f t="shared" si="0"/>
        <v>0</v>
      </c>
      <c r="U13" s="60">
        <f>U10+U11+U12</f>
        <v>12000000</v>
      </c>
      <c r="V13" s="60">
        <f>V10+V11+V12</f>
        <v>12000000</v>
      </c>
      <c r="W13" s="40" t="s">
        <v>43</v>
      </c>
      <c r="X13" s="41" t="s">
        <v>43</v>
      </c>
      <c r="Y13" s="42" t="s">
        <v>43</v>
      </c>
    </row>
    <row r="14" spans="1:25" ht="45.75" x14ac:dyDescent="0.3">
      <c r="A14" s="3" t="s">
        <v>66</v>
      </c>
      <c r="B14" s="35"/>
      <c r="C14" s="35"/>
      <c r="D14" s="35"/>
      <c r="E14" s="35"/>
      <c r="F14" s="35"/>
      <c r="G14" s="35"/>
      <c r="H14" s="42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42"/>
      <c r="X14" s="42"/>
      <c r="Y14" s="42"/>
    </row>
    <row r="15" spans="1:25" ht="18.75" x14ac:dyDescent="0.25">
      <c r="A15" s="5" t="s">
        <v>33</v>
      </c>
      <c r="B15" s="35" t="s">
        <v>43</v>
      </c>
      <c r="C15" s="35" t="s">
        <v>43</v>
      </c>
      <c r="D15" s="35" t="s">
        <v>43</v>
      </c>
      <c r="E15" s="35" t="s">
        <v>43</v>
      </c>
      <c r="F15" s="35" t="s">
        <v>43</v>
      </c>
      <c r="G15" s="35" t="s">
        <v>106</v>
      </c>
      <c r="H15" s="35" t="s">
        <v>43</v>
      </c>
      <c r="I15" s="62" t="s">
        <v>43</v>
      </c>
      <c r="J15" s="62" t="s">
        <v>43</v>
      </c>
      <c r="K15" s="63">
        <v>0</v>
      </c>
      <c r="L15" s="62" t="s">
        <v>43</v>
      </c>
      <c r="M15" s="63">
        <v>0</v>
      </c>
      <c r="N15" s="62" t="s">
        <v>43</v>
      </c>
      <c r="O15" s="63">
        <v>0</v>
      </c>
      <c r="P15" s="62" t="s">
        <v>43</v>
      </c>
      <c r="Q15" s="52">
        <f>Q14</f>
        <v>0</v>
      </c>
      <c r="R15" s="52">
        <f>R13+R14</f>
        <v>0</v>
      </c>
      <c r="S15" s="52">
        <f>S13+S14</f>
        <v>0</v>
      </c>
      <c r="T15" s="52">
        <f>T13+T14</f>
        <v>0</v>
      </c>
      <c r="U15" s="52">
        <v>0</v>
      </c>
      <c r="V15" s="52">
        <v>0</v>
      </c>
      <c r="W15" s="43" t="s">
        <v>43</v>
      </c>
      <c r="X15" s="32" t="s">
        <v>43</v>
      </c>
      <c r="Y15" s="32" t="s">
        <v>43</v>
      </c>
    </row>
    <row r="16" spans="1:25" ht="18.75" x14ac:dyDescent="0.3">
      <c r="A16" s="14" t="s">
        <v>32</v>
      </c>
      <c r="B16" s="39" t="s">
        <v>43</v>
      </c>
      <c r="C16" s="39" t="s">
        <v>43</v>
      </c>
      <c r="D16" s="39" t="s">
        <v>43</v>
      </c>
      <c r="E16" s="39" t="s">
        <v>43</v>
      </c>
      <c r="F16" s="39" t="s">
        <v>43</v>
      </c>
      <c r="G16" s="39" t="s">
        <v>106</v>
      </c>
      <c r="H16" s="39" t="s">
        <v>43</v>
      </c>
      <c r="I16" s="59" t="s">
        <v>43</v>
      </c>
      <c r="J16" s="59" t="s">
        <v>43</v>
      </c>
      <c r="K16" s="64">
        <f>K13+K15</f>
        <v>3233619.3000000003</v>
      </c>
      <c r="L16" s="64"/>
      <c r="M16" s="64">
        <f>M13+M15</f>
        <v>3233619.3000000003</v>
      </c>
      <c r="N16" s="60" t="s">
        <v>43</v>
      </c>
      <c r="O16" s="60">
        <f>O13+O15</f>
        <v>82587700</v>
      </c>
      <c r="P16" s="60" t="s">
        <v>43</v>
      </c>
      <c r="Q16" s="60">
        <f t="shared" ref="Q16:V16" si="1">Q13+Q15</f>
        <v>70587700</v>
      </c>
      <c r="R16" s="60">
        <f t="shared" si="1"/>
        <v>0</v>
      </c>
      <c r="S16" s="60">
        <f t="shared" si="1"/>
        <v>0</v>
      </c>
      <c r="T16" s="60">
        <f t="shared" si="1"/>
        <v>0</v>
      </c>
      <c r="U16" s="60">
        <f t="shared" si="1"/>
        <v>12000000</v>
      </c>
      <c r="V16" s="60">
        <f t="shared" si="1"/>
        <v>12000000</v>
      </c>
      <c r="W16" s="39" t="s">
        <v>43</v>
      </c>
      <c r="X16" s="39" t="s">
        <v>43</v>
      </c>
      <c r="Y16" s="39" t="s">
        <v>43</v>
      </c>
    </row>
    <row r="17" spans="2:25" ht="18.75" x14ac:dyDescent="0.3">
      <c r="B17" s="15"/>
      <c r="C17" s="15"/>
      <c r="D17" s="15"/>
      <c r="E17" s="15"/>
      <c r="F17" s="15"/>
      <c r="G17" s="15"/>
      <c r="H17" s="1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15"/>
      <c r="X17" s="15"/>
      <c r="Y17" s="15"/>
    </row>
    <row r="18" spans="2:25" ht="18.75" x14ac:dyDescent="0.3">
      <c r="B18" s="15"/>
      <c r="C18" s="15"/>
      <c r="D18" s="15"/>
      <c r="E18" s="15"/>
      <c r="F18" s="15"/>
      <c r="G18" s="15"/>
      <c r="H18" s="1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15"/>
      <c r="X18" s="15"/>
      <c r="Y18" s="15"/>
    </row>
    <row r="19" spans="2:25" ht="15.75" x14ac:dyDescent="0.25">
      <c r="B19" s="15" t="str">
        <f>ЦБ!B19</f>
        <v>Глава Малопургинского района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ЦБ!W19</f>
        <v>С.В. Юрин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 t="str">
        <f>ЦБ!W22</f>
        <v>Р.Р. Минагулова</v>
      </c>
      <c r="Q21" s="15"/>
      <c r="R21" s="15"/>
      <c r="S21" s="15"/>
      <c r="T21" s="15"/>
      <c r="U21" s="15"/>
      <c r="V21" s="15"/>
      <c r="W21" s="15"/>
      <c r="X21" s="30"/>
      <c r="Y21" s="15"/>
    </row>
    <row r="22" spans="2:25" ht="15.75" x14ac:dyDescent="0.25">
      <c r="B22" s="15" t="s">
        <v>99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30"/>
      <c r="Y22" s="15"/>
    </row>
    <row r="23" spans="2:25" ht="15.75" x14ac:dyDescent="0.25">
      <c r="B23" s="15"/>
      <c r="C23" s="15" t="s">
        <v>44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30"/>
      <c r="Y23" s="15"/>
    </row>
    <row r="24" spans="2:25" x14ac:dyDescent="0.25">
      <c r="X24" s="10"/>
    </row>
    <row r="25" spans="2:25" x14ac:dyDescent="0.25">
      <c r="X25" s="10"/>
    </row>
    <row r="26" spans="2:25" x14ac:dyDescent="0.25">
      <c r="X26" s="10"/>
    </row>
    <row r="27" spans="2:25" x14ac:dyDescent="0.25">
      <c r="B27" s="67" t="str">
        <f>ЦБ!B27</f>
        <v>исп. Иванова Г.И.</v>
      </c>
      <c r="C27" s="67"/>
      <c r="D27" s="67"/>
      <c r="E27" s="67"/>
      <c r="F27" s="67"/>
    </row>
    <row r="28" spans="2:25" x14ac:dyDescent="0.25">
      <c r="B28" s="67" t="s">
        <v>115</v>
      </c>
      <c r="C28" s="67"/>
      <c r="D28" s="67"/>
      <c r="E28" s="67"/>
      <c r="F28" s="67"/>
    </row>
  </sheetData>
  <mergeCells count="4">
    <mergeCell ref="B6:W6"/>
    <mergeCell ref="B27:F27"/>
    <mergeCell ref="B28:F28"/>
    <mergeCell ref="A10:A12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E13" workbookViewId="0">
      <selection activeCell="M17" sqref="M17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0" customWidth="1"/>
    <col min="9" max="10" width="5.28515625" customWidth="1"/>
    <col min="11" max="11" width="9.28515625" customWidth="1"/>
    <col min="12" max="12" width="11" customWidth="1"/>
    <col min="13" max="13" width="11.5703125" customWidth="1"/>
    <col min="14" max="14" width="10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1" width="14.5703125" customWidth="1"/>
    <col min="22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96</v>
      </c>
    </row>
    <row r="2" spans="1:25" x14ac:dyDescent="0.25">
      <c r="Y2" s="10" t="s">
        <v>41</v>
      </c>
    </row>
    <row r="3" spans="1:25" x14ac:dyDescent="0.25">
      <c r="A3" s="9" t="str">
        <f>ЦБ!A5</f>
        <v>На 01 января 2023 года</v>
      </c>
      <c r="Y3" s="10" t="s">
        <v>42</v>
      </c>
    </row>
    <row r="4" spans="1:25" x14ac:dyDescent="0.25">
      <c r="Y4" s="10" t="s">
        <v>97</v>
      </c>
    </row>
    <row r="5" spans="1:25" x14ac:dyDescent="0.25">
      <c r="O5" s="74" t="s">
        <v>114</v>
      </c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x14ac:dyDescent="0.25">
      <c r="Y6" s="10"/>
    </row>
    <row r="7" spans="1:25" ht="51" customHeight="1" x14ac:dyDescent="0.3">
      <c r="C7" s="65" t="s">
        <v>101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68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69</v>
      </c>
      <c r="N9" s="21" t="s">
        <v>70</v>
      </c>
      <c r="O9" s="21" t="s">
        <v>71</v>
      </c>
      <c r="P9" s="21" t="s">
        <v>72</v>
      </c>
      <c r="Q9" s="21" t="s">
        <v>73</v>
      </c>
      <c r="R9" s="21" t="s">
        <v>59</v>
      </c>
      <c r="S9" s="21" t="s">
        <v>60</v>
      </c>
      <c r="T9" s="21" t="s">
        <v>61</v>
      </c>
      <c r="U9" s="21" t="s">
        <v>74</v>
      </c>
      <c r="V9" s="21" t="s">
        <v>75</v>
      </c>
      <c r="W9" s="21" t="s">
        <v>76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3" t="s">
        <v>77</v>
      </c>
      <c r="B11" s="18" t="s">
        <v>120</v>
      </c>
      <c r="C11" s="18" t="s">
        <v>118</v>
      </c>
      <c r="D11" s="18" t="s">
        <v>43</v>
      </c>
      <c r="E11" s="18" t="s">
        <v>43</v>
      </c>
      <c r="F11" s="18" t="s">
        <v>116</v>
      </c>
      <c r="G11" s="18" t="s">
        <v>117</v>
      </c>
      <c r="H11" s="19">
        <v>44740</v>
      </c>
      <c r="I11" s="18">
        <v>0.1</v>
      </c>
      <c r="J11" s="18" t="s">
        <v>121</v>
      </c>
      <c r="K11" s="27">
        <f>580.17+4834.77+5995.12+5995.12+5801.73+0.01+12763.8</f>
        <v>35970.720000000001</v>
      </c>
      <c r="L11" s="19">
        <v>44866</v>
      </c>
      <c r="M11" s="20">
        <f>K11</f>
        <v>35970.720000000001</v>
      </c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119</v>
      </c>
      <c r="X11" s="18" t="s">
        <v>43</v>
      </c>
      <c r="Y11" s="18" t="s">
        <v>43</v>
      </c>
    </row>
    <row r="12" spans="1:25" x14ac:dyDescent="0.25">
      <c r="A12" s="5" t="s">
        <v>33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28">
        <f>K11</f>
        <v>35970.720000000001</v>
      </c>
      <c r="L12" s="13" t="s">
        <v>43</v>
      </c>
      <c r="M12" s="22">
        <f>K12</f>
        <v>35970.720000000001</v>
      </c>
      <c r="N12" s="13" t="s">
        <v>43</v>
      </c>
      <c r="O12" s="22">
        <f>O11</f>
        <v>70587700</v>
      </c>
      <c r="P12" s="13" t="s">
        <v>43</v>
      </c>
      <c r="Q12" s="22" t="s">
        <v>43</v>
      </c>
      <c r="R12" s="13" t="s">
        <v>43</v>
      </c>
      <c r="S12" s="13" t="s">
        <v>43</v>
      </c>
      <c r="T12" s="13" t="s">
        <v>43</v>
      </c>
      <c r="U12" s="22">
        <f>U11</f>
        <v>70587700</v>
      </c>
      <c r="V12" s="22">
        <f>V11</f>
        <v>70587700</v>
      </c>
      <c r="W12" s="16" t="s">
        <v>43</v>
      </c>
      <c r="X12" s="16" t="s">
        <v>43</v>
      </c>
      <c r="Y12" s="16" t="s">
        <v>43</v>
      </c>
    </row>
    <row r="13" spans="1:25" ht="104.25" customHeight="1" x14ac:dyDescent="0.25">
      <c r="A13" s="3" t="s">
        <v>78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3">
        <v>0</v>
      </c>
      <c r="L13" s="13" t="s">
        <v>43</v>
      </c>
      <c r="M13" s="22" t="s">
        <v>43</v>
      </c>
      <c r="N13" s="13" t="s">
        <v>43</v>
      </c>
      <c r="O13" s="22">
        <v>0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v>0</v>
      </c>
      <c r="V13" s="22">
        <v>0</v>
      </c>
      <c r="W13" s="16" t="s">
        <v>43</v>
      </c>
      <c r="X13" s="16" t="s">
        <v>43</v>
      </c>
      <c r="Y13" s="16" t="s">
        <v>43</v>
      </c>
    </row>
    <row r="14" spans="1:25" x14ac:dyDescent="0.25">
      <c r="A14" s="5" t="s">
        <v>33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f>K13</f>
        <v>0</v>
      </c>
      <c r="L14" s="13" t="s">
        <v>43</v>
      </c>
      <c r="M14" s="22">
        <v>0</v>
      </c>
      <c r="N14" s="13" t="s">
        <v>43</v>
      </c>
      <c r="O14" s="22">
        <f>O13</f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f>U13</f>
        <v>0</v>
      </c>
      <c r="V14" s="22">
        <f>V13</f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14" t="s">
        <v>32</v>
      </c>
      <c r="B15" s="25" t="s">
        <v>43</v>
      </c>
      <c r="C15" s="25" t="s">
        <v>43</v>
      </c>
      <c r="D15" s="25" t="s">
        <v>43</v>
      </c>
      <c r="E15" s="25" t="s">
        <v>43</v>
      </c>
      <c r="F15" s="25" t="s">
        <v>43</v>
      </c>
      <c r="G15" s="25" t="s">
        <v>43</v>
      </c>
      <c r="H15" s="25" t="s">
        <v>43</v>
      </c>
      <c r="I15" s="25" t="s">
        <v>43</v>
      </c>
      <c r="J15" s="25" t="s">
        <v>43</v>
      </c>
      <c r="K15" s="23">
        <f>K14+K12</f>
        <v>35970.720000000001</v>
      </c>
      <c r="L15" s="23" t="s">
        <v>43</v>
      </c>
      <c r="M15" s="24">
        <f>M12+M14</f>
        <v>35970.720000000001</v>
      </c>
      <c r="N15" s="23" t="s">
        <v>43</v>
      </c>
      <c r="O15" s="24">
        <f>O14+O12</f>
        <v>70587700</v>
      </c>
      <c r="P15" s="23" t="s">
        <v>43</v>
      </c>
      <c r="Q15" s="24" t="s">
        <v>43</v>
      </c>
      <c r="R15" s="23" t="s">
        <v>43</v>
      </c>
      <c r="S15" s="23" t="s">
        <v>43</v>
      </c>
      <c r="T15" s="23" t="s">
        <v>43</v>
      </c>
      <c r="U15" s="24">
        <f>U14+U12</f>
        <v>70587700</v>
      </c>
      <c r="V15" s="24">
        <f>V14+V12</f>
        <v>70587700</v>
      </c>
      <c r="W15" s="25" t="s">
        <v>43</v>
      </c>
      <c r="X15" s="25" t="s">
        <v>43</v>
      </c>
      <c r="Y15" s="25" t="s">
        <v>43</v>
      </c>
    </row>
    <row r="18" spans="1:24" ht="15.75" x14ac:dyDescent="0.25">
      <c r="A18" s="15"/>
      <c r="B18" s="15" t="str">
        <f>ЦБ!B19</f>
        <v>Глава Малопургинского района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 t="str">
        <f>ЦБ!W19</f>
        <v>С.В. Юрин</v>
      </c>
      <c r="R18" s="15"/>
      <c r="S18" s="15"/>
      <c r="X18" s="10"/>
    </row>
    <row r="19" spans="1:24" ht="15.75" x14ac:dyDescent="0.25">
      <c r="A19" s="15"/>
      <c r="B19" s="15"/>
      <c r="C19" s="15" t="s">
        <v>44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X19" s="10"/>
    </row>
    <row r="20" spans="1:24" ht="15.75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 t="s">
        <v>99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 t="str">
        <f>крО!P21</f>
        <v>Р.Р. Минагулова</v>
      </c>
      <c r="R21" s="15"/>
      <c r="S21" s="15"/>
      <c r="X21" s="10"/>
    </row>
    <row r="22" spans="1:24" x14ac:dyDescent="0.25">
      <c r="C22" t="s">
        <v>44</v>
      </c>
      <c r="X22" s="10"/>
    </row>
    <row r="23" spans="1:24" x14ac:dyDescent="0.25"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B26" s="67" t="str">
        <f>ЦБ!B27</f>
        <v>исп. Иванова Г.И.</v>
      </c>
      <c r="C26" s="67"/>
      <c r="D26" s="67"/>
      <c r="E26" s="67"/>
      <c r="F26" s="67"/>
    </row>
    <row r="27" spans="1:24" x14ac:dyDescent="0.25">
      <c r="B27" s="67" t="s">
        <v>115</v>
      </c>
      <c r="C27" s="67"/>
      <c r="D27" s="67"/>
      <c r="E27" s="67"/>
      <c r="F27" s="67"/>
    </row>
  </sheetData>
  <mergeCells count="4">
    <mergeCell ref="C7:P7"/>
    <mergeCell ref="O5:Y5"/>
    <mergeCell ref="B26:F26"/>
    <mergeCell ref="B27:F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3" workbookViewId="0">
      <selection activeCell="E10" sqref="E10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95</v>
      </c>
    </row>
    <row r="2" spans="1:20" x14ac:dyDescent="0.25">
      <c r="T2" s="10" t="s">
        <v>41</v>
      </c>
    </row>
    <row r="3" spans="1:20" x14ac:dyDescent="0.25">
      <c r="B3" s="9" t="str">
        <f>ЦБ!A5</f>
        <v>На 01 января 2023 года</v>
      </c>
      <c r="T3" s="10" t="s">
        <v>42</v>
      </c>
    </row>
    <row r="4" spans="1:20" x14ac:dyDescent="0.25">
      <c r="T4" s="10" t="s">
        <v>97</v>
      </c>
    </row>
    <row r="5" spans="1:20" x14ac:dyDescent="0.25">
      <c r="R5" t="s">
        <v>114</v>
      </c>
    </row>
    <row r="6" spans="1:20" x14ac:dyDescent="0.25">
      <c r="E6" s="26" t="s">
        <v>129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97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5" t="s">
        <v>100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3" spans="1:20" ht="131.25" customHeight="1" x14ac:dyDescent="0.25">
      <c r="A13" s="5"/>
      <c r="B13" s="3" t="s">
        <v>79</v>
      </c>
      <c r="C13" s="3" t="s">
        <v>80</v>
      </c>
      <c r="D13" s="3" t="s">
        <v>81</v>
      </c>
      <c r="E13" s="3" t="s">
        <v>12</v>
      </c>
      <c r="F13" s="3" t="s">
        <v>82</v>
      </c>
      <c r="G13" s="3" t="s">
        <v>83</v>
      </c>
      <c r="H13" s="3" t="s">
        <v>84</v>
      </c>
      <c r="I13" s="3" t="s">
        <v>85</v>
      </c>
      <c r="J13" s="3" t="s">
        <v>86</v>
      </c>
      <c r="K13" s="3" t="s">
        <v>87</v>
      </c>
      <c r="L13" s="3" t="s">
        <v>88</v>
      </c>
      <c r="M13" s="3" t="s">
        <v>89</v>
      </c>
      <c r="N13" s="3" t="s">
        <v>90</v>
      </c>
      <c r="O13" s="3" t="s">
        <v>91</v>
      </c>
      <c r="P13" s="3" t="s">
        <v>92</v>
      </c>
      <c r="Q13" s="3" t="s">
        <v>93</v>
      </c>
      <c r="R13" s="3" t="s">
        <v>94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127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128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Глава Малопургинского района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С.В. Юрин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">
        <v>99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/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7" t="str">
        <f>ЦБ!B27</f>
        <v>исп. Иванова Г.И.</v>
      </c>
      <c r="D31" s="67"/>
      <c r="E31" s="67"/>
      <c r="F31" s="67"/>
      <c r="G31" s="67"/>
    </row>
    <row r="32" spans="1:20" x14ac:dyDescent="0.25">
      <c r="C32" s="67" t="s">
        <v>115</v>
      </c>
      <c r="D32" s="67"/>
      <c r="E32" s="67"/>
      <c r="F32" s="67"/>
      <c r="G32" s="67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2023-01-10T09:49:06Z</dcterms:modified>
</cp:coreProperties>
</file>