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<sst xmlns="http://schemas.openxmlformats.org/spreadsheetml/2006/main" count="636" uniqueCount="284">
  <si>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</si>
  <si>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</si>
  <si>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</si>
  <si>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</si>
  <si>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</si>
  <si>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</si>
  <si>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</si>
  <si>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</si>
  <si>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</si>
  <si>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</si>
  <si>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</si>
  <si>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</si>
  <si>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</si>
  <si>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</si>
  <si>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</si>
  <si>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</si>
  <si>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</si>
  <si>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</si>
  <si>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</si>
  <si>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</si>
  <si>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</si>
  <si>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</si>
  <si>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</si>
  <si>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</si>
  <si>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</si>
  <si>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</si>
  <si>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</si>
  <si>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</si>
  <si>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</si>
  <si>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</si>
  <si>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</si>
  <si>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</si>
  <si>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</si>
  <si>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</si>
  <si>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</si>
  <si>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</si>
  <si>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</si>
  <si>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10102040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</si>
  <si>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</si>
  <si>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</si>
  <si>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</si>
  <si>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</si>
  <si>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</si>
  <si>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</si>
  <si>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</si>
  <si>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</si>
  <si>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</si>
  <si>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</si>
  <si>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</si>
  <si>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</si>
  <si>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</si>
  <si>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</si>
  <si>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</si>
  <si>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</si>
  <si>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</si>
  <si>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</si>
  <si>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</si>
  <si>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</si>
  <si>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</si>
  <si>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</si>
  <si>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</si>
  <si>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</si>
  <si>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</si>
  <si>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</si>
  <si>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</si>
  <si>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</si>
  <si>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</si>
  <si>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</si>
  <si>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</si>
  <si>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</si>
  <si>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</si>
  <si>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</si>
  <si>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</si>
  <si>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</si>
  <si>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</si>
  <si>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</si>
  <si>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</si>
  <si>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</si>
  <si>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</si>
  <si>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</si>
  <si>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</si>
  <si>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</si>
  <si>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</si>
  <si>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</si>
  <si>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</si>
  <si>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</si>
  <si>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</si>
  <si>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</si>
  <si>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</si>
  <si>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</si>
  <si>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</si>
  <si>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</si>
  <si>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</si>
  <si>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</si>
  <si>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</si>
  <si>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</si>
  <si>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</si>
  <si>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</si>
  <si>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</si>
  <si>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</si>
  <si>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</si>
  <si>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</si>
  <si>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</si>
  <si>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</si>
  <si>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</si>
  <si>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</si>
  <si>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</si>
  <si>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</si>
  <si>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</si>
  <si>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</si>
  <si>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</si>
  <si>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</si>
  <si>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</si>
  <si>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</si>
  <si>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</si>
  <si>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</si>
  <si>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</si>
  <si>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</si>
  <si>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</si>
  <si>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инвалидов, и граждан, уволенных с военной службы (службы), и приравненных к ним лиц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</si>
  <si>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</si>
  <si>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</si>
  <si>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</si>
  <si>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</si>
  <si>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</si>
  <si>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</si>
  <si>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</si>
  <si>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</si>
  <si>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</si>
  <si>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</si>
  <si>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</si>
  <si>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</si>
  <si>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</si>
  <si>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</si>
  <si>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</si>
  <si>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</si>
  <si>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</si>
  <si>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</si>
  <si>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</si>
  <si>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</si>
  <si>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</si>
  <si>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</si>
  <si>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</si>
  <si>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</si>
  <si>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</si>
  <si>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отдельных государственных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</si>
  <si>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</si>
  <si>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</si>
  <si>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</si>
  <si>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</si>
  <si>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</si>
  <si>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</si>
  <si>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</si>
  <si>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</si>
  <si>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0224</t>
  </si>
  <si>
    <t>Субвенции бюджетам муниципальных районов на организацию учёта (регистрации) многодетных семей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</si>
  <si>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</si>
  <si>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</si>
  <si>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</si>
  <si>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</si>
  <si>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20203069</t>
  </si>
  <si>
    <t>Субвенции бюджетам муниципальных районов на обеспечение жильем отдельных категорий граждан, установленных Федеральным законом от 12 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годов»</t>
  </si>
  <si>
    <t>20201999</t>
  </si>
  <si>
    <t>Прочие дотации бюджетам муниципальных районов</t>
  </si>
  <si>
    <t>Приложение 1</t>
  </si>
  <si>
    <t xml:space="preserve">к решению Совета депутатов </t>
  </si>
  <si>
    <t>муниципального образования "Малопургинский район"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</si>
  <si>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</si>
  <si>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</si>
  <si>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20201000</t>
  </si>
  <si>
    <t>Дотации бюджетам бюджетной системы Российской Федерации</t>
  </si>
  <si>
    <t>20201003</t>
  </si>
  <si>
    <t>Дотации бюджетам муниципальных районов на поддержку мер по обеспечению сбалансированности бюджетов</t>
  </si>
  <si>
    <t>20202000</t>
  </si>
  <si>
    <t>Субсидии бюджетам бюджетной системы Российской Федерации (межбюджетные субсидии)</t>
  </si>
  <si>
    <t>0002</t>
  </si>
  <si>
    <t>20202088</t>
  </si>
  <si>
    <t>20202089</t>
  </si>
  <si>
    <t>20202999</t>
  </si>
  <si>
    <t>Прочие субсидии</t>
  </si>
  <si>
    <t>0102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</si>
  <si>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</si>
  <si>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бюджетам муниципальных районов на проведение капитального ремонта объектов муниципальной собственности, включенных в Перечень объектов капитального ремонта, финансируемых из бюджета Удмуртской Республики, утвержденный Правительством Удмуртской Республики</t>
  </si>
  <si>
    <t>0104</t>
  </si>
  <si>
    <t>Субсидии бюджетам муниципальных районов на организацию благоустройства территорий городских и сельских поселений</t>
  </si>
  <si>
    <t>0105</t>
  </si>
  <si>
    <t>Субсидии бюджетам муниципальных районов на содержание автомобильных дорог местного значения и сооружений на них, в т.ч. по которым проходят маршруты школьных автобусов</t>
  </si>
  <si>
    <t>0109</t>
  </si>
  <si>
    <t>Субсидии бюджетам муниципальных районов на строительство, реконструкцию, капитальный ремонт, ремонт автомобильных дорог местного значения и искусственных сооружений на них (мероприятия по развитию автомобильных дорог)</t>
  </si>
  <si>
    <t>0119</t>
  </si>
  <si>
    <t>Субвенции бюджетам бюджетной системы Российской Федерации</t>
  </si>
  <si>
    <t>20203000</t>
  </si>
  <si>
    <t>20204000</t>
  </si>
  <si>
    <t>Иные межбюджетные трансферты</t>
  </si>
  <si>
    <t>20204012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</si>
  <si>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</si>
  <si>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20204025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</si>
  <si>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</si>
  <si>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20204999</t>
  </si>
  <si>
    <t>Прочие межбюджетные трансферты, передаваемые бюджетам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</si>
  <si>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</si>
  <si>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20202077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</si>
  <si>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</si>
  <si>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0103</t>
  </si>
  <si>
    <t>0107</t>
  </si>
  <si>
    <t>0111</t>
  </si>
  <si>
    <t>20204052</t>
  </si>
  <si>
    <t>20204053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</si>
  <si>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</si>
  <si>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</si>
  <si>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Субсидии бюджетам муниципальных образований на обеспечение первичных мер пожарной безопасности в границах населенных пунктов</t>
  </si>
  <si>
    <t>Субсидии бюджетам муниципальных районов на мероприятия в области коммунального хозяйства</t>
  </si>
  <si>
    <t>Субсидии бюджетам муниципальных районов на реализацию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</si>
  <si>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20203121</t>
  </si>
  <si>
    <t>0117</t>
  </si>
  <si>
    <t>Субсидии бюджетам муниципальных районов на организацию отдыха, оздоровления и занятости детей, подростков и молодежи в Удмуртской Республике</t>
  </si>
  <si>
    <t>Субвенции бюджетам муниципальных районов на проведение Всероссийской сельскохозяйственной переписи в 2016 году</t>
  </si>
  <si>
    <t>20202051</t>
  </si>
  <si>
    <t>Субсидии бюджетам муниципальных районов на реализацию федеральных целевых программ</t>
  </si>
  <si>
    <t>0101</t>
  </si>
  <si>
    <t>0115</t>
  </si>
  <si>
    <t>Субсидии бюджетам муниципальных районов на реализацию мероприятий по управлению земельными участками и развитие инфраструктуры системы государственного и муниципального управления муниципальными ресурсами</t>
  </si>
  <si>
    <t>20202215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</si>
  <si>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</si>
  <si>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0106</t>
  </si>
  <si>
    <t>Субсидии бюджетам муниципальных районов на реализацию мероприятий по организации детского и школьного питания</t>
  </si>
  <si>
    <t>20204041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</si>
  <si>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</si>
  <si>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бюджетам муниципальных районов на реализацию мероприятий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</si>
  <si>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от__ ________ 2016 года  №_____</t>
  </si>
  <si>
    <t>10102020</t>
  </si>
  <si>
    <t>Налог на доходы с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</si>
  <si>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10102030</t>
  </si>
  <si>
    <t>11302995</t>
  </si>
  <si>
    <t>Прочие доходы от компенсации затрат бюджетов муниципальных районов</t>
  </si>
  <si>
    <t>11406025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</si>
  <si>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</si>
  <si>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11603010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</si>
  <si>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</si>
  <si>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11608010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</si>
  <si>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</si>
  <si>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11621050</t>
  </si>
  <si>
    <t>11625060</t>
  </si>
  <si>
    <t>Денежные взыскания (штрафы) за нарушение земельного законодательства</t>
  </si>
  <si>
    <t>11628000</t>
  </si>
  <si>
    <t>11630030</t>
  </si>
  <si>
    <t>Прочие денежные взыскания (штрафы) за правонарушения в области дорожного движения</t>
  </si>
  <si>
    <t>11632000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</si>
  <si>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</si>
  <si>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11633050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</si>
  <si>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</si>
  <si>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11635030</t>
  </si>
  <si>
    <t>11643000</t>
  </si>
  <si>
    <t>11700000</t>
  </si>
  <si>
    <t>ПРОЧИЕ НЕНАЛОГОВЫЕ ДОХОДЫ</t>
  </si>
  <si>
    <t>11705050</t>
  </si>
  <si>
    <t>180</t>
  </si>
  <si>
    <t>Прочие неналоговые доходы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</si>
  <si>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</si>
  <si>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ущерба,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</si>
  <si>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 Российской Федерации об административных правонарушениях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</si>
  <si>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</si>
  <si>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</si>
  <si>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10302260</t>
  </si>
  <si>
    <t>10502020</t>
  </si>
  <si>
    <t>Единый налог на вмененный доход для отдельных видов деятельности (за налоговые периоды, истекшие до 1 января 2011 года)</t>
  </si>
  <si>
    <t>10900000</t>
  </si>
  <si>
    <t>ЗАДОЛЖЕННОСТЬ И ПЕРЕРАСЧЕТЫ ПО ОТМЕНЕННЫМ НАЛОГАМ, СБОРАМ И ИНЫМ ОБЯЗАТЕЛЬНЫМ ПЛАТЕЖАМ</t>
  </si>
  <si>
    <t>10906010</t>
  </si>
  <si>
    <t>Налог с продаж</t>
  </si>
  <si>
    <t>10907033</t>
  </si>
  <si>
    <t>Целевые сборы с граждан и предприятий учреждений, организаций на содержание милиции, на благоустройство территорий, на нужды образования и другие цели, мобилизуемые на территории муниципального района</t>
  </si>
  <si>
    <t>11603030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</si>
  <si>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</si>
  <si>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11608020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</si>
  <si>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</si>
  <si>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21905000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</si>
  <si>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</si>
  <si>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</si>
  <si>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Отчет об исполнении бюджета муниципального образования "Малопургинский район" по доходам согласно классификации доходов бюджетов Российской Федерации за 2016 год</t>
  </si>
  <si>
    <t>Уточненный план на 2016 год</t>
  </si>
  <si>
    <t>Исполнено на 01.01.2017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</si>
  <si>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</si>
  <si>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тыс.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</si>
</sst>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9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4" fontId="6" fillId="0" borderId="12" xfId="0" applyNumberFormat="1" applyFont="1" applyBorder="1" applyAlignment="1">
      <alignment wrapText="1"/>
    </xf>
    <xf numFmtId="49" fontId="9" fillId="0" borderId="13" xfId="0" applyNumberFormat="1" applyFont="1" applyBorder="1" applyAlignment="1">
      <alignment/>
    </xf>
    <xf numFmtId="49" fontId="9" fillId="0" borderId="14" xfId="0" applyNumberFormat="1" applyFont="1" applyBorder="1" applyAlignment="1">
      <alignment/>
    </xf>
    <xf numFmtId="49" fontId="9" fillId="0" borderId="15" xfId="0" applyNumberFormat="1" applyFont="1" applyBorder="1" applyAlignment="1">
      <alignment/>
    </xf>
    <xf numFmtId="164" fontId="10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/>
    </xf>
    <xf numFmtId="164" fontId="6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169" fontId="5" fillId="0" borderId="12" xfId="0" applyNumberFormat="1" applyFont="1" applyFill="1" applyBorder="1" applyAlignment="1">
      <alignment shrinkToFit="1"/>
    </xf>
    <xf numFmtId="169" fontId="5" fillId="0" borderId="0" xfId="0" applyNumberFormat="1" applyFont="1" applyFill="1" applyBorder="1" applyAlignment="1">
      <alignment shrinkToFit="1"/>
    </xf>
    <xf numFmtId="169" fontId="1" fillId="0" borderId="16" xfId="0" applyNumberFormat="1" applyFont="1" applyFill="1" applyBorder="1" applyAlignment="1" quotePrefix="1">
      <alignment wrapText="1"/>
    </xf>
    <xf numFmtId="169" fontId="2" fillId="0" borderId="16" xfId="0" applyNumberFormat="1" applyFont="1" applyFill="1" applyBorder="1" applyAlignment="1" quotePrefix="1">
      <alignment wrapText="1"/>
    </xf>
    <xf numFmtId="169" fontId="9" fillId="0" borderId="12" xfId="0" applyNumberFormat="1" applyFont="1" applyFill="1" applyBorder="1" applyAlignment="1">
      <alignment shrinkToFit="1"/>
    </xf>
    <xf numFmtId="169" fontId="3" fillId="0" borderId="12" xfId="0" applyNumberFormat="1" applyFont="1" applyFill="1" applyBorder="1" applyAlignment="1">
      <alignment shrinkToFit="1"/>
    </xf>
    <xf numFmtId="169" fontId="0" fillId="0" borderId="0" xfId="0" applyNumberFormat="1" applyFill="1" applyAlignment="1">
      <alignment/>
    </xf>
    <xf numFmtId="164" fontId="6" fillId="0" borderId="12" xfId="0" applyNumberFormat="1" applyFont="1" applyFill="1" applyBorder="1" applyAlignment="1">
      <alignment wrapText="1"/>
    </xf>
    <xf numFmtId="49" fontId="9" fillId="0" borderId="12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48" fillId="0" borderId="12" xfId="33" applyNumberFormat="1" applyFont="1" applyBorder="1" applyAlignment="1" applyProtection="1">
      <alignment horizontal="left" wrapText="1"/>
      <protection/>
    </xf>
    <xf numFmtId="0" fontId="48" fillId="0" borderId="12" xfId="33" applyNumberFormat="1" applyFont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164" fontId="6" fillId="0" borderId="20" xfId="0" applyNumberFormat="1" applyFont="1" applyBorder="1" applyAlignment="1">
      <alignment wrapText="1"/>
    </xf>
    <xf numFmtId="169" fontId="5" fillId="0" borderId="20" xfId="0" applyNumberFormat="1" applyFont="1" applyFill="1" applyBorder="1" applyAlignment="1">
      <alignment shrinkToFit="1"/>
    </xf>
    <xf numFmtId="0" fontId="0" fillId="0" borderId="0" xfId="0" applyBorder="1" applyAlignment="1">
      <alignment/>
    </xf>
    <xf numFmtId="169" fontId="0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 shrinkToFit="1"/>
    </xf>
    <xf numFmtId="169" fontId="5" fillId="0" borderId="0" xfId="0" applyNumberFormat="1" applyFont="1" applyBorder="1" applyAlignment="1">
      <alignment horizontal="right" shrinkToFit="1"/>
    </xf>
    <xf numFmtId="169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169" fontId="5" fillId="0" borderId="20" xfId="0" applyNumberFormat="1" applyFont="1" applyBorder="1" applyAlignment="1">
      <alignment shrinkToFit="1"/>
    </xf>
    <xf numFmtId="169" fontId="5" fillId="0" borderId="0" xfId="0" applyNumberFormat="1" applyFont="1" applyBorder="1" applyAlignment="1">
      <alignment shrinkToFit="1"/>
    </xf>
    <xf numFmtId="169" fontId="1" fillId="0" borderId="0" xfId="0" applyNumberFormat="1" applyFont="1" applyFill="1" applyAlignment="1" quotePrefix="1">
      <alignment wrapText="1"/>
    </xf>
    <xf numFmtId="169" fontId="2" fillId="0" borderId="0" xfId="0" applyNumberFormat="1" applyFont="1" applyFill="1" applyAlignment="1" quotePrefix="1">
      <alignment wrapText="1"/>
    </xf>
    <xf numFmtId="169" fontId="9" fillId="0" borderId="15" xfId="0" applyNumberFormat="1" applyFont="1" applyFill="1" applyBorder="1" applyAlignment="1">
      <alignment shrinkToFit="1"/>
    </xf>
    <xf numFmtId="169" fontId="5" fillId="0" borderId="12" xfId="0" applyNumberFormat="1" applyFont="1" applyBorder="1" applyAlignment="1">
      <alignment shrinkToFit="1"/>
    </xf>
    <xf numFmtId="169" fontId="5" fillId="0" borderId="15" xfId="0" applyNumberFormat="1" applyFont="1" applyBorder="1" applyAlignment="1">
      <alignment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127">
      <selection activeCell="G19" sqref="G19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49.33203125" style="0" customWidth="1"/>
    <col min="6" max="7" width="13.66015625" style="26" customWidth="1"/>
    <col min="8" max="8" width="15.33203125" style="0" customWidth="1"/>
  </cols>
  <sheetData>
    <row r="1" spans="1:7" ht="14.25" customHeight="1" hidden="1">
      <c r="A1" s="36"/>
      <c r="B1" s="37"/>
      <c r="C1" s="37"/>
      <c r="D1" s="38"/>
      <c r="E1" s="39"/>
      <c r="F1" s="40"/>
      <c r="G1" s="49"/>
    </row>
    <row r="2" spans="1:7" s="41" customFormat="1" ht="14.25" customHeight="1">
      <c r="A2" s="9"/>
      <c r="B2" s="9"/>
      <c r="C2" s="9"/>
      <c r="D2" s="9"/>
      <c r="E2" s="18"/>
      <c r="F2" s="43" t="s">
        <v>164</v>
      </c>
      <c r="G2" s="43"/>
    </row>
    <row r="3" spans="1:7" ht="14.25" customHeight="1">
      <c r="A3" s="9"/>
      <c r="B3" s="9"/>
      <c r="C3" s="9"/>
      <c r="D3" s="9"/>
      <c r="E3" s="44" t="s">
        <v>165</v>
      </c>
      <c r="F3" s="44"/>
      <c r="G3" s="44"/>
    </row>
    <row r="4" spans="1:7" ht="14.25" customHeight="1">
      <c r="A4" s="9"/>
      <c r="B4" s="9"/>
      <c r="C4" s="9"/>
      <c r="D4" s="9"/>
      <c r="E4" s="44" t="s">
        <v>166</v>
      </c>
      <c r="F4" s="44"/>
      <c r="G4" s="44"/>
    </row>
    <row r="5" spans="1:7" ht="14.25" customHeight="1">
      <c r="A5" s="9"/>
      <c r="B5" s="9"/>
      <c r="C5" s="9"/>
      <c r="D5" s="9"/>
      <c r="E5" s="45" t="s">
        <v>229</v>
      </c>
      <c r="F5" s="45"/>
      <c r="G5" s="45"/>
    </row>
    <row r="6" spans="1:7" ht="14.25" customHeight="1">
      <c r="A6" s="9"/>
      <c r="B6" s="9"/>
      <c r="C6" s="9"/>
      <c r="D6" s="9"/>
      <c r="E6" s="18"/>
      <c r="F6" s="21"/>
      <c r="G6" s="50"/>
    </row>
    <row r="7" spans="1:7" ht="47.25" customHeight="1">
      <c r="A7" s="46" t="s">
        <v>279</v>
      </c>
      <c r="B7" s="46"/>
      <c r="C7" s="46"/>
      <c r="D7" s="46"/>
      <c r="E7" s="46"/>
      <c r="F7" s="46"/>
      <c r="G7" s="46"/>
    </row>
    <row r="8" ht="12.75">
      <c r="G8" s="42" t="s">
        <v>283</v>
      </c>
    </row>
    <row r="9" spans="1:7" ht="48" customHeight="1">
      <c r="A9" s="48" t="s">
        <v>1</v>
      </c>
      <c r="B9" s="48"/>
      <c r="C9" s="48"/>
      <c r="D9" s="48"/>
      <c r="E9" s="8" t="s">
        <v>7</v>
      </c>
      <c r="F9" s="34" t="s">
        <v>280</v>
      </c>
      <c r="G9" s="35" t="s">
        <v>281</v>
      </c>
    </row>
    <row r="10" spans="1:7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15</v>
      </c>
      <c r="E10" s="3" t="s">
        <v>27</v>
      </c>
      <c r="F10" s="22" t="s">
        <v>28</v>
      </c>
      <c r="G10" s="51" t="s">
        <v>29</v>
      </c>
    </row>
    <row r="11" spans="1:7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25</v>
      </c>
      <c r="F11" s="23" t="s">
        <v>24</v>
      </c>
      <c r="G11" s="52" t="s">
        <v>26</v>
      </c>
    </row>
    <row r="12" spans="1:7" s="10" customFormat="1" ht="17.25" customHeight="1" hidden="1">
      <c r="A12" s="13" t="s">
        <v>8</v>
      </c>
      <c r="B12" s="14" t="s">
        <v>9</v>
      </c>
      <c r="C12" s="14" t="s">
        <v>10</v>
      </c>
      <c r="D12" s="15" t="s">
        <v>11</v>
      </c>
      <c r="E12" s="16"/>
      <c r="F12" s="24">
        <v>770997.1</v>
      </c>
      <c r="G12" s="53">
        <v>772997.1</v>
      </c>
    </row>
    <row r="13" spans="1:7" s="10" customFormat="1" ht="14.25">
      <c r="A13" s="28" t="s">
        <v>30</v>
      </c>
      <c r="B13" s="28" t="s">
        <v>9</v>
      </c>
      <c r="C13" s="28" t="s">
        <v>10</v>
      </c>
      <c r="D13" s="28" t="s">
        <v>11</v>
      </c>
      <c r="E13" s="16" t="s">
        <v>31</v>
      </c>
      <c r="F13" s="24">
        <f>F14+F19+F24+F29+F34+F40+F45+F48+F52+F66+F31</f>
        <v>188162</v>
      </c>
      <c r="G13" s="24">
        <f>G14+G19+G24+G29+G34+G40+G45+G48+G52+G66+G31</f>
        <v>191829.19999999998</v>
      </c>
    </row>
    <row r="14" spans="1:7" s="10" customFormat="1" ht="14.25">
      <c r="A14" s="28" t="s">
        <v>32</v>
      </c>
      <c r="B14" s="28" t="s">
        <v>9</v>
      </c>
      <c r="C14" s="28" t="s">
        <v>10</v>
      </c>
      <c r="D14" s="28" t="s">
        <v>11</v>
      </c>
      <c r="E14" s="16" t="s">
        <v>33</v>
      </c>
      <c r="F14" s="24">
        <f>F15+F18+F16+F17</f>
        <v>147302.5</v>
      </c>
      <c r="G14" s="24">
        <f>G15+G18+G16+G17</f>
        <v>147846.8</v>
      </c>
    </row>
    <row r="15" spans="1:7" ht="72.75">
      <c r="A15" s="29" t="s">
        <v>34</v>
      </c>
      <c r="B15" s="29" t="s">
        <v>35</v>
      </c>
      <c r="C15" s="29" t="s">
        <v>10</v>
      </c>
      <c r="D15" s="29" t="s">
        <v>36</v>
      </c>
      <c r="E15" s="12" t="s">
        <v>282</v>
      </c>
      <c r="F15" s="20">
        <v>145869.5</v>
      </c>
      <c r="G15" s="54">
        <v>146411.1</v>
      </c>
    </row>
    <row r="16" spans="1:7" ht="96.75">
      <c r="A16" s="29" t="s">
        <v>230</v>
      </c>
      <c r="B16" s="29" t="s">
        <v>35</v>
      </c>
      <c r="C16" s="29" t="s">
        <v>10</v>
      </c>
      <c r="D16" s="29" t="s">
        <v>36</v>
      </c>
      <c r="E16" s="12" t="s">
        <v>231</v>
      </c>
      <c r="F16" s="20">
        <v>767</v>
      </c>
      <c r="G16" s="54">
        <v>767.3</v>
      </c>
    </row>
    <row r="17" spans="1:7" ht="48.75">
      <c r="A17" s="29" t="s">
        <v>232</v>
      </c>
      <c r="B17" s="29" t="s">
        <v>35</v>
      </c>
      <c r="C17" s="29" t="s">
        <v>10</v>
      </c>
      <c r="D17" s="29" t="s">
        <v>36</v>
      </c>
      <c r="E17" s="12" t="s">
        <v>261</v>
      </c>
      <c r="F17" s="20">
        <v>445</v>
      </c>
      <c r="G17" s="54">
        <v>447.1</v>
      </c>
    </row>
    <row r="18" spans="1:7" ht="84.75">
      <c r="A18" s="29" t="s">
        <v>37</v>
      </c>
      <c r="B18" s="29" t="s">
        <v>35</v>
      </c>
      <c r="C18" s="29" t="s">
        <v>10</v>
      </c>
      <c r="D18" s="29" t="s">
        <v>36</v>
      </c>
      <c r="E18" s="12" t="s">
        <v>167</v>
      </c>
      <c r="F18" s="20">
        <v>221</v>
      </c>
      <c r="G18" s="54">
        <v>221.3</v>
      </c>
    </row>
    <row r="19" spans="1:7" s="10" customFormat="1" ht="36">
      <c r="A19" s="28" t="s">
        <v>38</v>
      </c>
      <c r="B19" s="28" t="s">
        <v>9</v>
      </c>
      <c r="C19" s="28" t="s">
        <v>10</v>
      </c>
      <c r="D19" s="28" t="s">
        <v>11</v>
      </c>
      <c r="E19" s="16" t="s">
        <v>39</v>
      </c>
      <c r="F19" s="24">
        <f>F20+F21+F22+F23</f>
        <v>13916.7</v>
      </c>
      <c r="G19" s="24">
        <f>G20+G21+G22+G23</f>
        <v>16336.5</v>
      </c>
    </row>
    <row r="20" spans="1:7" ht="72.75">
      <c r="A20" s="29" t="s">
        <v>40</v>
      </c>
      <c r="B20" s="29" t="s">
        <v>35</v>
      </c>
      <c r="C20" s="29" t="s">
        <v>10</v>
      </c>
      <c r="D20" s="29" t="s">
        <v>36</v>
      </c>
      <c r="E20" s="12" t="s">
        <v>41</v>
      </c>
      <c r="F20" s="20">
        <v>4400</v>
      </c>
      <c r="G20" s="54">
        <v>5584.8</v>
      </c>
    </row>
    <row r="21" spans="1:7" ht="84.75">
      <c r="A21" s="29" t="s">
        <v>42</v>
      </c>
      <c r="B21" s="29" t="s">
        <v>35</v>
      </c>
      <c r="C21" s="29" t="s">
        <v>10</v>
      </c>
      <c r="D21" s="29" t="s">
        <v>36</v>
      </c>
      <c r="E21" s="12" t="s">
        <v>43</v>
      </c>
      <c r="F21" s="20">
        <v>66.8</v>
      </c>
      <c r="G21" s="54">
        <v>85.2</v>
      </c>
    </row>
    <row r="22" spans="1:7" ht="72.75">
      <c r="A22" s="29" t="s">
        <v>44</v>
      </c>
      <c r="B22" s="29" t="s">
        <v>35</v>
      </c>
      <c r="C22" s="29" t="s">
        <v>10</v>
      </c>
      <c r="D22" s="29" t="s">
        <v>36</v>
      </c>
      <c r="E22" s="12" t="s">
        <v>45</v>
      </c>
      <c r="F22" s="20">
        <v>9449.9</v>
      </c>
      <c r="G22" s="54">
        <v>11493.7</v>
      </c>
    </row>
    <row r="23" spans="1:7" ht="48.75">
      <c r="A23" s="29" t="s">
        <v>263</v>
      </c>
      <c r="B23" s="29" t="s">
        <v>35</v>
      </c>
      <c r="C23" s="29" t="s">
        <v>10</v>
      </c>
      <c r="D23" s="29" t="s">
        <v>36</v>
      </c>
      <c r="E23" s="12" t="s">
        <v>278</v>
      </c>
      <c r="F23" s="20"/>
      <c r="G23" s="54">
        <v>-827.2</v>
      </c>
    </row>
    <row r="24" spans="1:7" s="10" customFormat="1" ht="14.25">
      <c r="A24" s="28" t="s">
        <v>46</v>
      </c>
      <c r="B24" s="28" t="s">
        <v>9</v>
      </c>
      <c r="C24" s="28" t="s">
        <v>10</v>
      </c>
      <c r="D24" s="28" t="s">
        <v>11</v>
      </c>
      <c r="E24" s="16" t="s">
        <v>47</v>
      </c>
      <c r="F24" s="24">
        <f>F25+F27+F28+F26</f>
        <v>11952</v>
      </c>
      <c r="G24" s="24">
        <f>G25+G27+G28+G26</f>
        <v>11992.5</v>
      </c>
    </row>
    <row r="25" spans="1:7" ht="24.75">
      <c r="A25" s="29" t="s">
        <v>48</v>
      </c>
      <c r="B25" s="29" t="s">
        <v>49</v>
      </c>
      <c r="C25" s="29" t="s">
        <v>10</v>
      </c>
      <c r="D25" s="29" t="s">
        <v>36</v>
      </c>
      <c r="E25" s="12" t="s">
        <v>50</v>
      </c>
      <c r="F25" s="20">
        <v>9917</v>
      </c>
      <c r="G25" s="54">
        <v>9915.7</v>
      </c>
    </row>
    <row r="26" spans="1:7" ht="36.75">
      <c r="A26" s="29" t="s">
        <v>264</v>
      </c>
      <c r="B26" s="29" t="s">
        <v>49</v>
      </c>
      <c r="C26" s="29" t="s">
        <v>10</v>
      </c>
      <c r="D26" s="29" t="s">
        <v>36</v>
      </c>
      <c r="E26" s="12" t="s">
        <v>265</v>
      </c>
      <c r="F26" s="20"/>
      <c r="G26" s="54">
        <v>22.4</v>
      </c>
    </row>
    <row r="27" spans="1:7" ht="15">
      <c r="A27" s="29" t="s">
        <v>51</v>
      </c>
      <c r="B27" s="29" t="s">
        <v>35</v>
      </c>
      <c r="C27" s="29" t="s">
        <v>10</v>
      </c>
      <c r="D27" s="29" t="s">
        <v>36</v>
      </c>
      <c r="E27" s="12" t="s">
        <v>52</v>
      </c>
      <c r="F27" s="20">
        <v>1875</v>
      </c>
      <c r="G27" s="54">
        <v>1875.6</v>
      </c>
    </row>
    <row r="28" spans="1:7" ht="36.75">
      <c r="A28" s="29" t="s">
        <v>53</v>
      </c>
      <c r="B28" s="29" t="s">
        <v>49</v>
      </c>
      <c r="C28" s="29" t="s">
        <v>10</v>
      </c>
      <c r="D28" s="29" t="s">
        <v>36</v>
      </c>
      <c r="E28" s="12" t="s">
        <v>168</v>
      </c>
      <c r="F28" s="20">
        <v>160</v>
      </c>
      <c r="G28" s="54">
        <v>178.8</v>
      </c>
    </row>
    <row r="29" spans="1:7" s="10" customFormat="1" ht="14.25">
      <c r="A29" s="28" t="s">
        <v>54</v>
      </c>
      <c r="B29" s="28" t="s">
        <v>9</v>
      </c>
      <c r="C29" s="28" t="s">
        <v>10</v>
      </c>
      <c r="D29" s="28" t="s">
        <v>11</v>
      </c>
      <c r="E29" s="16" t="s">
        <v>55</v>
      </c>
      <c r="F29" s="24">
        <f>F30</f>
        <v>2052</v>
      </c>
      <c r="G29" s="24">
        <f>G30</f>
        <v>2055.3</v>
      </c>
    </row>
    <row r="30" spans="1:7" ht="48.75">
      <c r="A30" s="29" t="s">
        <v>56</v>
      </c>
      <c r="B30" s="29" t="s">
        <v>35</v>
      </c>
      <c r="C30" s="29" t="s">
        <v>10</v>
      </c>
      <c r="D30" s="29" t="s">
        <v>36</v>
      </c>
      <c r="E30" s="12" t="s">
        <v>57</v>
      </c>
      <c r="F30" s="20">
        <v>2052</v>
      </c>
      <c r="G30" s="54">
        <v>2055.3</v>
      </c>
    </row>
    <row r="31" spans="1:7" s="10" customFormat="1" ht="36">
      <c r="A31" s="28" t="s">
        <v>266</v>
      </c>
      <c r="B31" s="28" t="s">
        <v>9</v>
      </c>
      <c r="C31" s="28" t="s">
        <v>10</v>
      </c>
      <c r="D31" s="28" t="s">
        <v>11</v>
      </c>
      <c r="E31" s="16" t="s">
        <v>267</v>
      </c>
      <c r="F31" s="24">
        <f>F32+F33</f>
        <v>0</v>
      </c>
      <c r="G31" s="24">
        <f>G32+G33</f>
        <v>2.9000000000000004</v>
      </c>
    </row>
    <row r="32" spans="1:7" ht="15">
      <c r="A32" s="29" t="s">
        <v>268</v>
      </c>
      <c r="B32" s="29" t="s">
        <v>49</v>
      </c>
      <c r="C32" s="29" t="s">
        <v>10</v>
      </c>
      <c r="D32" s="29" t="s">
        <v>36</v>
      </c>
      <c r="E32" s="12" t="s">
        <v>269</v>
      </c>
      <c r="F32" s="20"/>
      <c r="G32" s="54">
        <v>1.1</v>
      </c>
    </row>
    <row r="33" spans="1:7" ht="60.75">
      <c r="A33" s="29" t="s">
        <v>270</v>
      </c>
      <c r="B33" s="29" t="s">
        <v>21</v>
      </c>
      <c r="C33" s="29" t="s">
        <v>10</v>
      </c>
      <c r="D33" s="29" t="s">
        <v>36</v>
      </c>
      <c r="E33" s="12" t="s">
        <v>271</v>
      </c>
      <c r="F33" s="20"/>
      <c r="G33" s="54">
        <v>1.8</v>
      </c>
    </row>
    <row r="34" spans="1:7" s="10" customFormat="1" ht="36">
      <c r="A34" s="28" t="s">
        <v>58</v>
      </c>
      <c r="B34" s="28" t="s">
        <v>9</v>
      </c>
      <c r="C34" s="28" t="s">
        <v>10</v>
      </c>
      <c r="D34" s="28" t="s">
        <v>11</v>
      </c>
      <c r="E34" s="16" t="s">
        <v>59</v>
      </c>
      <c r="F34" s="24">
        <f>F35+F36+F37+F38+F39</f>
        <v>5714</v>
      </c>
      <c r="G34" s="24">
        <f>G35+G36+G37+G38+G39</f>
        <v>5999.6</v>
      </c>
    </row>
    <row r="35" spans="1:7" ht="72.75">
      <c r="A35" s="29" t="s">
        <v>60</v>
      </c>
      <c r="B35" s="29" t="s">
        <v>61</v>
      </c>
      <c r="C35" s="29" t="s">
        <v>10</v>
      </c>
      <c r="D35" s="29" t="s">
        <v>62</v>
      </c>
      <c r="E35" s="12" t="s">
        <v>63</v>
      </c>
      <c r="F35" s="20">
        <v>3443.9</v>
      </c>
      <c r="G35" s="54">
        <v>3701.6</v>
      </c>
    </row>
    <row r="36" spans="1:7" ht="72.75">
      <c r="A36" s="29" t="s">
        <v>64</v>
      </c>
      <c r="B36" s="29" t="s">
        <v>21</v>
      </c>
      <c r="C36" s="29" t="s">
        <v>10</v>
      </c>
      <c r="D36" s="29" t="s">
        <v>62</v>
      </c>
      <c r="E36" s="12" t="s">
        <v>65</v>
      </c>
      <c r="F36" s="20">
        <v>641</v>
      </c>
      <c r="G36" s="54">
        <v>641.8</v>
      </c>
    </row>
    <row r="37" spans="1:7" ht="60.75">
      <c r="A37" s="29" t="s">
        <v>66</v>
      </c>
      <c r="B37" s="29" t="s">
        <v>21</v>
      </c>
      <c r="C37" s="29" t="s">
        <v>10</v>
      </c>
      <c r="D37" s="29" t="s">
        <v>62</v>
      </c>
      <c r="E37" s="12" t="s">
        <v>67</v>
      </c>
      <c r="F37" s="20">
        <v>1324</v>
      </c>
      <c r="G37" s="54">
        <v>1348.6</v>
      </c>
    </row>
    <row r="38" spans="1:7" ht="48.75">
      <c r="A38" s="29" t="s">
        <v>68</v>
      </c>
      <c r="B38" s="29" t="s">
        <v>21</v>
      </c>
      <c r="C38" s="29" t="s">
        <v>10</v>
      </c>
      <c r="D38" s="29" t="s">
        <v>62</v>
      </c>
      <c r="E38" s="12" t="s">
        <v>69</v>
      </c>
      <c r="F38" s="20">
        <v>3.1</v>
      </c>
      <c r="G38" s="54">
        <v>3.1</v>
      </c>
    </row>
    <row r="39" spans="1:7" ht="72.75">
      <c r="A39" s="29" t="s">
        <v>70</v>
      </c>
      <c r="B39" s="29" t="s">
        <v>21</v>
      </c>
      <c r="C39" s="29" t="s">
        <v>10</v>
      </c>
      <c r="D39" s="29" t="s">
        <v>62</v>
      </c>
      <c r="E39" s="12" t="s">
        <v>71</v>
      </c>
      <c r="F39" s="20">
        <v>302</v>
      </c>
      <c r="G39" s="54">
        <v>304.5</v>
      </c>
    </row>
    <row r="40" spans="1:7" s="10" customFormat="1" ht="24">
      <c r="A40" s="28" t="s">
        <v>72</v>
      </c>
      <c r="B40" s="28" t="s">
        <v>9</v>
      </c>
      <c r="C40" s="28" t="s">
        <v>10</v>
      </c>
      <c r="D40" s="28" t="s">
        <v>11</v>
      </c>
      <c r="E40" s="16" t="s">
        <v>73</v>
      </c>
      <c r="F40" s="24">
        <f>F41+F42+F43+F44</f>
        <v>1134</v>
      </c>
      <c r="G40" s="24">
        <f>G41+G42+G43+G44</f>
        <v>1134.7000000000003</v>
      </c>
    </row>
    <row r="41" spans="1:7" ht="24.75">
      <c r="A41" s="29" t="s">
        <v>74</v>
      </c>
      <c r="B41" s="29" t="s">
        <v>35</v>
      </c>
      <c r="C41" s="29" t="s">
        <v>10</v>
      </c>
      <c r="D41" s="29" t="s">
        <v>62</v>
      </c>
      <c r="E41" s="12" t="s">
        <v>75</v>
      </c>
      <c r="F41" s="20">
        <v>553</v>
      </c>
      <c r="G41" s="54">
        <v>553.1</v>
      </c>
    </row>
    <row r="42" spans="1:7" ht="24.75">
      <c r="A42" s="29" t="s">
        <v>76</v>
      </c>
      <c r="B42" s="29" t="s">
        <v>35</v>
      </c>
      <c r="C42" s="29" t="s">
        <v>10</v>
      </c>
      <c r="D42" s="29" t="s">
        <v>62</v>
      </c>
      <c r="E42" s="12" t="s">
        <v>77</v>
      </c>
      <c r="F42" s="20">
        <v>6</v>
      </c>
      <c r="G42" s="54">
        <v>6.2</v>
      </c>
    </row>
    <row r="43" spans="1:7" ht="24.75">
      <c r="A43" s="29" t="s">
        <v>78</v>
      </c>
      <c r="B43" s="29" t="s">
        <v>35</v>
      </c>
      <c r="C43" s="29" t="s">
        <v>10</v>
      </c>
      <c r="D43" s="29" t="s">
        <v>62</v>
      </c>
      <c r="E43" s="12" t="s">
        <v>79</v>
      </c>
      <c r="F43" s="20">
        <v>237</v>
      </c>
      <c r="G43" s="54">
        <v>237.3</v>
      </c>
    </row>
    <row r="44" spans="1:7" ht="24.75">
      <c r="A44" s="29" t="s">
        <v>80</v>
      </c>
      <c r="B44" s="29" t="s">
        <v>35</v>
      </c>
      <c r="C44" s="29" t="s">
        <v>10</v>
      </c>
      <c r="D44" s="29" t="s">
        <v>62</v>
      </c>
      <c r="E44" s="12" t="s">
        <v>81</v>
      </c>
      <c r="F44" s="20">
        <v>338</v>
      </c>
      <c r="G44" s="54">
        <v>338.1</v>
      </c>
    </row>
    <row r="45" spans="1:7" s="10" customFormat="1" ht="36">
      <c r="A45" s="28" t="s">
        <v>82</v>
      </c>
      <c r="B45" s="28" t="s">
        <v>9</v>
      </c>
      <c r="C45" s="28" t="s">
        <v>10</v>
      </c>
      <c r="D45" s="28" t="s">
        <v>11</v>
      </c>
      <c r="E45" s="16" t="s">
        <v>83</v>
      </c>
      <c r="F45" s="24">
        <f>F46+F47</f>
        <v>1408.8</v>
      </c>
      <c r="G45" s="24">
        <f>G46+G47</f>
        <v>1426.3999999999999</v>
      </c>
    </row>
    <row r="46" spans="1:7" ht="36.75">
      <c r="A46" s="29" t="s">
        <v>84</v>
      </c>
      <c r="B46" s="29" t="s">
        <v>21</v>
      </c>
      <c r="C46" s="29" t="s">
        <v>10</v>
      </c>
      <c r="D46" s="29" t="s">
        <v>85</v>
      </c>
      <c r="E46" s="12" t="s">
        <v>86</v>
      </c>
      <c r="F46" s="20">
        <v>367.8</v>
      </c>
      <c r="G46" s="54">
        <v>367.8</v>
      </c>
    </row>
    <row r="47" spans="1:7" ht="24.75">
      <c r="A47" s="29" t="s">
        <v>233</v>
      </c>
      <c r="B47" s="29" t="s">
        <v>21</v>
      </c>
      <c r="C47" s="29" t="s">
        <v>10</v>
      </c>
      <c r="D47" s="29" t="s">
        <v>85</v>
      </c>
      <c r="E47" s="12" t="s">
        <v>234</v>
      </c>
      <c r="F47" s="20">
        <v>1041</v>
      </c>
      <c r="G47" s="54">
        <v>1058.6</v>
      </c>
    </row>
    <row r="48" spans="1:7" s="10" customFormat="1" ht="24">
      <c r="A48" s="28" t="s">
        <v>87</v>
      </c>
      <c r="B48" s="28" t="s">
        <v>9</v>
      </c>
      <c r="C48" s="28" t="s">
        <v>10</v>
      </c>
      <c r="D48" s="28" t="s">
        <v>11</v>
      </c>
      <c r="E48" s="16" t="s">
        <v>88</v>
      </c>
      <c r="F48" s="24">
        <f>F49+F50+F51</f>
        <v>2094</v>
      </c>
      <c r="G48" s="24">
        <f>G49+G50+G51</f>
        <v>2112</v>
      </c>
    </row>
    <row r="49" spans="1:7" ht="84.75">
      <c r="A49" s="29" t="s">
        <v>89</v>
      </c>
      <c r="B49" s="29" t="s">
        <v>21</v>
      </c>
      <c r="C49" s="29" t="s">
        <v>10</v>
      </c>
      <c r="D49" s="29" t="s">
        <v>90</v>
      </c>
      <c r="E49" s="12" t="s">
        <v>91</v>
      </c>
      <c r="F49" s="20">
        <v>250</v>
      </c>
      <c r="G49" s="54">
        <v>16.6</v>
      </c>
    </row>
    <row r="50" spans="1:7" ht="48.75">
      <c r="A50" s="29" t="s">
        <v>92</v>
      </c>
      <c r="B50" s="29" t="s">
        <v>61</v>
      </c>
      <c r="C50" s="29" t="s">
        <v>10</v>
      </c>
      <c r="D50" s="29" t="s">
        <v>93</v>
      </c>
      <c r="E50" s="12" t="s">
        <v>94</v>
      </c>
      <c r="F50" s="20">
        <v>1237</v>
      </c>
      <c r="G50" s="54">
        <v>1487.4</v>
      </c>
    </row>
    <row r="51" spans="1:7" ht="48.75">
      <c r="A51" s="29" t="s">
        <v>235</v>
      </c>
      <c r="B51" s="29" t="s">
        <v>21</v>
      </c>
      <c r="C51" s="29" t="s">
        <v>10</v>
      </c>
      <c r="D51" s="29" t="s">
        <v>93</v>
      </c>
      <c r="E51" s="12" t="s">
        <v>236</v>
      </c>
      <c r="F51" s="20">
        <v>607</v>
      </c>
      <c r="G51" s="54">
        <v>608</v>
      </c>
    </row>
    <row r="52" spans="1:7" s="10" customFormat="1" ht="14.25">
      <c r="A52" s="28" t="s">
        <v>95</v>
      </c>
      <c r="B52" s="28" t="s">
        <v>9</v>
      </c>
      <c r="C52" s="28" t="s">
        <v>10</v>
      </c>
      <c r="D52" s="28" t="s">
        <v>11</v>
      </c>
      <c r="E52" s="16" t="s">
        <v>96</v>
      </c>
      <c r="F52" s="24">
        <f>F65+F53+F55+F57+F58+F59+F60+F61+F62+F63+F64+F54+F56</f>
        <v>2308</v>
      </c>
      <c r="G52" s="24">
        <f>G65+G53+G55+G57+G58+G59+G60+G61+G62+G63+G64+G54+G56</f>
        <v>2312.5</v>
      </c>
    </row>
    <row r="53" spans="1:7" s="19" customFormat="1" ht="72.75">
      <c r="A53" s="29" t="s">
        <v>237</v>
      </c>
      <c r="B53" s="29" t="s">
        <v>35</v>
      </c>
      <c r="C53" s="29" t="s">
        <v>10</v>
      </c>
      <c r="D53" s="29" t="s">
        <v>98</v>
      </c>
      <c r="E53" s="30" t="s">
        <v>238</v>
      </c>
      <c r="F53" s="20">
        <v>2</v>
      </c>
      <c r="G53" s="54">
        <v>2</v>
      </c>
    </row>
    <row r="54" spans="1:7" s="19" customFormat="1" ht="48.75">
      <c r="A54" s="29" t="s">
        <v>272</v>
      </c>
      <c r="B54" s="29" t="s">
        <v>35</v>
      </c>
      <c r="C54" s="29" t="s">
        <v>10</v>
      </c>
      <c r="D54" s="29" t="s">
        <v>98</v>
      </c>
      <c r="E54" s="30" t="s">
        <v>273</v>
      </c>
      <c r="F54" s="20"/>
      <c r="G54" s="54">
        <v>0.2</v>
      </c>
    </row>
    <row r="55" spans="1:7" s="19" customFormat="1" ht="48">
      <c r="A55" s="29" t="s">
        <v>239</v>
      </c>
      <c r="B55" s="29" t="s">
        <v>35</v>
      </c>
      <c r="C55" s="29" t="s">
        <v>10</v>
      </c>
      <c r="D55" s="29" t="s">
        <v>98</v>
      </c>
      <c r="E55" s="31" t="s">
        <v>240</v>
      </c>
      <c r="F55" s="20">
        <v>30</v>
      </c>
      <c r="G55" s="54">
        <v>30</v>
      </c>
    </row>
    <row r="56" spans="1:7" s="19" customFormat="1" ht="48">
      <c r="A56" s="29" t="s">
        <v>274</v>
      </c>
      <c r="B56" s="29" t="s">
        <v>35</v>
      </c>
      <c r="C56" s="29" t="s">
        <v>10</v>
      </c>
      <c r="D56" s="29" t="s">
        <v>98</v>
      </c>
      <c r="E56" s="31" t="s">
        <v>275</v>
      </c>
      <c r="F56" s="20"/>
      <c r="G56" s="54">
        <v>-5.5</v>
      </c>
    </row>
    <row r="57" spans="1:7" s="19" customFormat="1" ht="48">
      <c r="A57" s="29" t="s">
        <v>241</v>
      </c>
      <c r="B57" s="29" t="s">
        <v>21</v>
      </c>
      <c r="C57" s="29" t="s">
        <v>10</v>
      </c>
      <c r="D57" s="29" t="s">
        <v>98</v>
      </c>
      <c r="E57" s="31" t="s">
        <v>262</v>
      </c>
      <c r="F57" s="20">
        <v>123</v>
      </c>
      <c r="G57" s="54">
        <v>123.8</v>
      </c>
    </row>
    <row r="58" spans="1:7" s="19" customFormat="1" ht="24">
      <c r="A58" s="29" t="s">
        <v>242</v>
      </c>
      <c r="B58" s="29" t="s">
        <v>35</v>
      </c>
      <c r="C58" s="29" t="s">
        <v>10</v>
      </c>
      <c r="D58" s="29" t="s">
        <v>98</v>
      </c>
      <c r="E58" s="31" t="s">
        <v>243</v>
      </c>
      <c r="F58" s="20">
        <v>11</v>
      </c>
      <c r="G58" s="54">
        <v>11.1</v>
      </c>
    </row>
    <row r="59" spans="1:7" s="19" customFormat="1" ht="48">
      <c r="A59" s="29" t="s">
        <v>244</v>
      </c>
      <c r="B59" s="29" t="s">
        <v>35</v>
      </c>
      <c r="C59" s="29" t="s">
        <v>10</v>
      </c>
      <c r="D59" s="29" t="s">
        <v>98</v>
      </c>
      <c r="E59" s="31" t="s">
        <v>258</v>
      </c>
      <c r="F59" s="20">
        <v>22</v>
      </c>
      <c r="G59" s="54">
        <v>22.5</v>
      </c>
    </row>
    <row r="60" spans="1:7" s="19" customFormat="1" ht="24">
      <c r="A60" s="29" t="s">
        <v>245</v>
      </c>
      <c r="B60" s="29" t="s">
        <v>35</v>
      </c>
      <c r="C60" s="29" t="s">
        <v>10</v>
      </c>
      <c r="D60" s="29" t="s">
        <v>98</v>
      </c>
      <c r="E60" s="31" t="s">
        <v>246</v>
      </c>
      <c r="F60" s="20">
        <v>134</v>
      </c>
      <c r="G60" s="54">
        <v>134.5</v>
      </c>
    </row>
    <row r="61" spans="1:7" s="19" customFormat="1" ht="48">
      <c r="A61" s="29" t="s">
        <v>247</v>
      </c>
      <c r="B61" s="29" t="s">
        <v>21</v>
      </c>
      <c r="C61" s="29" t="s">
        <v>10</v>
      </c>
      <c r="D61" s="29" t="s">
        <v>98</v>
      </c>
      <c r="E61" s="31" t="s">
        <v>248</v>
      </c>
      <c r="F61" s="20">
        <v>131</v>
      </c>
      <c r="G61" s="54">
        <v>131.3</v>
      </c>
    </row>
    <row r="62" spans="1:7" s="19" customFormat="1" ht="72">
      <c r="A62" s="29" t="s">
        <v>249</v>
      </c>
      <c r="B62" s="29" t="s">
        <v>21</v>
      </c>
      <c r="C62" s="29" t="s">
        <v>10</v>
      </c>
      <c r="D62" s="29" t="s">
        <v>98</v>
      </c>
      <c r="E62" s="31" t="s">
        <v>250</v>
      </c>
      <c r="F62" s="20">
        <v>268</v>
      </c>
      <c r="G62" s="54">
        <v>268.4</v>
      </c>
    </row>
    <row r="63" spans="1:7" s="19" customFormat="1" ht="36">
      <c r="A63" s="29" t="s">
        <v>251</v>
      </c>
      <c r="B63" s="29" t="s">
        <v>21</v>
      </c>
      <c r="C63" s="29" t="s">
        <v>10</v>
      </c>
      <c r="D63" s="29" t="s">
        <v>98</v>
      </c>
      <c r="E63" s="31" t="s">
        <v>259</v>
      </c>
      <c r="F63" s="20">
        <v>450</v>
      </c>
      <c r="G63" s="54">
        <v>450.2</v>
      </c>
    </row>
    <row r="64" spans="1:7" s="19" customFormat="1" ht="60">
      <c r="A64" s="29" t="s">
        <v>252</v>
      </c>
      <c r="B64" s="29" t="s">
        <v>21</v>
      </c>
      <c r="C64" s="29" t="s">
        <v>10</v>
      </c>
      <c r="D64" s="29" t="s">
        <v>98</v>
      </c>
      <c r="E64" s="31" t="s">
        <v>260</v>
      </c>
      <c r="F64" s="20">
        <v>443</v>
      </c>
      <c r="G64" s="54">
        <v>444.8</v>
      </c>
    </row>
    <row r="65" spans="1:7" ht="36.75">
      <c r="A65" s="29" t="s">
        <v>97</v>
      </c>
      <c r="B65" s="29" t="s">
        <v>21</v>
      </c>
      <c r="C65" s="29" t="s">
        <v>10</v>
      </c>
      <c r="D65" s="29" t="s">
        <v>98</v>
      </c>
      <c r="E65" s="12" t="s">
        <v>99</v>
      </c>
      <c r="F65" s="20">
        <v>694</v>
      </c>
      <c r="G65" s="54">
        <v>699.2</v>
      </c>
    </row>
    <row r="66" spans="1:7" s="10" customFormat="1" ht="14.25">
      <c r="A66" s="28" t="s">
        <v>253</v>
      </c>
      <c r="B66" s="28" t="s">
        <v>9</v>
      </c>
      <c r="C66" s="28" t="s">
        <v>10</v>
      </c>
      <c r="D66" s="28" t="s">
        <v>11</v>
      </c>
      <c r="E66" s="16" t="s">
        <v>254</v>
      </c>
      <c r="F66" s="24">
        <f>F67</f>
        <v>280</v>
      </c>
      <c r="G66" s="24">
        <f>G67</f>
        <v>610</v>
      </c>
    </row>
    <row r="67" spans="1:7" ht="24.75">
      <c r="A67" s="29" t="s">
        <v>255</v>
      </c>
      <c r="B67" s="29" t="s">
        <v>21</v>
      </c>
      <c r="C67" s="29" t="s">
        <v>10</v>
      </c>
      <c r="D67" s="29" t="s">
        <v>256</v>
      </c>
      <c r="E67" s="12" t="s">
        <v>257</v>
      </c>
      <c r="F67" s="20">
        <v>280</v>
      </c>
      <c r="G67" s="54">
        <v>610</v>
      </c>
    </row>
    <row r="68" spans="1:7" s="10" customFormat="1" ht="14.25">
      <c r="A68" s="28" t="s">
        <v>16</v>
      </c>
      <c r="B68" s="28" t="s">
        <v>9</v>
      </c>
      <c r="C68" s="28" t="s">
        <v>10</v>
      </c>
      <c r="D68" s="28" t="s">
        <v>11</v>
      </c>
      <c r="E68" s="16" t="s">
        <v>17</v>
      </c>
      <c r="F68" s="24">
        <f>F69</f>
        <v>758292.4999999999</v>
      </c>
      <c r="G68" s="24">
        <f>G69+G133</f>
        <v>739901.7</v>
      </c>
    </row>
    <row r="69" spans="1:7" s="10" customFormat="1" ht="24">
      <c r="A69" s="28" t="s">
        <v>18</v>
      </c>
      <c r="B69" s="28" t="s">
        <v>9</v>
      </c>
      <c r="C69" s="28" t="s">
        <v>10</v>
      </c>
      <c r="D69" s="28" t="s">
        <v>11</v>
      </c>
      <c r="E69" s="16" t="s">
        <v>19</v>
      </c>
      <c r="F69" s="24">
        <f>F70+F74+F93+F125</f>
        <v>758292.4999999999</v>
      </c>
      <c r="G69" s="24">
        <f>G70+G74+G93+G125</f>
        <v>750586.2999999999</v>
      </c>
    </row>
    <row r="70" spans="1:7" s="10" customFormat="1" ht="24">
      <c r="A70" s="28" t="s">
        <v>169</v>
      </c>
      <c r="B70" s="28" t="s">
        <v>9</v>
      </c>
      <c r="C70" s="28" t="s">
        <v>10</v>
      </c>
      <c r="D70" s="28" t="s">
        <v>11</v>
      </c>
      <c r="E70" s="16" t="s">
        <v>170</v>
      </c>
      <c r="F70" s="24">
        <f>F71+F72+F73</f>
        <v>168673.6</v>
      </c>
      <c r="G70" s="24">
        <f>G71+G72+G73</f>
        <v>168673.6</v>
      </c>
    </row>
    <row r="71" spans="1:7" ht="24.75">
      <c r="A71" s="29" t="s">
        <v>100</v>
      </c>
      <c r="B71" s="29" t="s">
        <v>21</v>
      </c>
      <c r="C71" s="29" t="s">
        <v>10</v>
      </c>
      <c r="D71" s="29" t="s">
        <v>22</v>
      </c>
      <c r="E71" s="12" t="s">
        <v>101</v>
      </c>
      <c r="F71" s="20">
        <v>130934.8</v>
      </c>
      <c r="G71" s="54">
        <v>130934.8</v>
      </c>
    </row>
    <row r="72" spans="1:7" ht="36.75">
      <c r="A72" s="29" t="s">
        <v>171</v>
      </c>
      <c r="B72" s="29" t="s">
        <v>21</v>
      </c>
      <c r="C72" s="29" t="s">
        <v>10</v>
      </c>
      <c r="D72" s="29" t="s">
        <v>22</v>
      </c>
      <c r="E72" s="12" t="s">
        <v>172</v>
      </c>
      <c r="F72" s="20">
        <v>35900.8</v>
      </c>
      <c r="G72" s="54">
        <v>35900.8</v>
      </c>
    </row>
    <row r="73" spans="1:7" ht="15">
      <c r="A73" s="29" t="s">
        <v>162</v>
      </c>
      <c r="B73" s="29" t="s">
        <v>21</v>
      </c>
      <c r="C73" s="29" t="s">
        <v>10</v>
      </c>
      <c r="D73" s="29" t="s">
        <v>22</v>
      </c>
      <c r="E73" s="12" t="s">
        <v>163</v>
      </c>
      <c r="F73" s="20">
        <v>1838</v>
      </c>
      <c r="G73" s="54">
        <v>1838</v>
      </c>
    </row>
    <row r="74" spans="1:7" s="10" customFormat="1" ht="24">
      <c r="A74" s="28" t="s">
        <v>173</v>
      </c>
      <c r="B74" s="28" t="s">
        <v>9</v>
      </c>
      <c r="C74" s="28" t="s">
        <v>10</v>
      </c>
      <c r="D74" s="28" t="s">
        <v>11</v>
      </c>
      <c r="E74" s="16" t="s">
        <v>174</v>
      </c>
      <c r="F74" s="24">
        <f>F77+F78+F80+F76+F75+F79</f>
        <v>61966.7</v>
      </c>
      <c r="G74" s="24">
        <f>G77+G78+G80+G76+G75+G79</f>
        <v>56741</v>
      </c>
    </row>
    <row r="75" spans="1:7" s="19" customFormat="1" ht="24.75">
      <c r="A75" s="29" t="s">
        <v>217</v>
      </c>
      <c r="B75" s="29" t="s">
        <v>21</v>
      </c>
      <c r="C75" s="29" t="s">
        <v>10</v>
      </c>
      <c r="D75" s="29" t="s">
        <v>22</v>
      </c>
      <c r="E75" s="12" t="s">
        <v>218</v>
      </c>
      <c r="F75" s="20">
        <v>3467.9</v>
      </c>
      <c r="G75" s="54">
        <v>3467.9</v>
      </c>
    </row>
    <row r="76" spans="1:7" s="19" customFormat="1" ht="36.75">
      <c r="A76" s="29" t="s">
        <v>201</v>
      </c>
      <c r="B76" s="29" t="s">
        <v>21</v>
      </c>
      <c r="C76" s="29" t="s">
        <v>10</v>
      </c>
      <c r="D76" s="29" t="s">
        <v>22</v>
      </c>
      <c r="E76" s="12" t="s">
        <v>202</v>
      </c>
      <c r="F76" s="20">
        <v>4408.6</v>
      </c>
      <c r="G76" s="54">
        <v>4401.5</v>
      </c>
    </row>
    <row r="77" spans="1:7" ht="72.75">
      <c r="A77" s="29" t="s">
        <v>176</v>
      </c>
      <c r="B77" s="29" t="s">
        <v>21</v>
      </c>
      <c r="C77" s="29" t="s">
        <v>175</v>
      </c>
      <c r="D77" s="29" t="s">
        <v>22</v>
      </c>
      <c r="E77" s="12" t="s">
        <v>200</v>
      </c>
      <c r="F77" s="20">
        <v>7812.4</v>
      </c>
      <c r="G77" s="54">
        <v>5881.3</v>
      </c>
    </row>
    <row r="78" spans="1:7" ht="48.75">
      <c r="A78" s="29" t="s">
        <v>177</v>
      </c>
      <c r="B78" s="29" t="s">
        <v>21</v>
      </c>
      <c r="C78" s="29" t="s">
        <v>175</v>
      </c>
      <c r="D78" s="29" t="s">
        <v>22</v>
      </c>
      <c r="E78" s="12" t="s">
        <v>181</v>
      </c>
      <c r="F78" s="20">
        <v>9192.8</v>
      </c>
      <c r="G78" s="54">
        <v>7080</v>
      </c>
    </row>
    <row r="79" spans="1:7" ht="48.75">
      <c r="A79" s="29" t="s">
        <v>222</v>
      </c>
      <c r="B79" s="29" t="s">
        <v>21</v>
      </c>
      <c r="C79" s="29" t="s">
        <v>10</v>
      </c>
      <c r="D79" s="29" t="s">
        <v>22</v>
      </c>
      <c r="E79" s="12" t="s">
        <v>223</v>
      </c>
      <c r="F79" s="20">
        <v>1625.9</v>
      </c>
      <c r="G79" s="54">
        <v>1625.9</v>
      </c>
    </row>
    <row r="80" spans="1:7" s="10" customFormat="1" ht="14.25">
      <c r="A80" s="28" t="s">
        <v>178</v>
      </c>
      <c r="B80" s="28" t="s">
        <v>9</v>
      </c>
      <c r="C80" s="28" t="s">
        <v>10</v>
      </c>
      <c r="D80" s="28" t="s">
        <v>22</v>
      </c>
      <c r="E80" s="16" t="s">
        <v>179</v>
      </c>
      <c r="F80" s="24">
        <f>F82+F84+F85+F88+F92+F83+F87+F89+F91+F81+F90+F86</f>
        <v>35459.1</v>
      </c>
      <c r="G80" s="24">
        <f>G82+G84+G85+G88+G92+G83+G87+G89+G91+G81+G90+G86</f>
        <v>34284.4</v>
      </c>
    </row>
    <row r="81" spans="1:7" s="33" customFormat="1" ht="15">
      <c r="A81" s="32" t="s">
        <v>178</v>
      </c>
      <c r="B81" s="32" t="s">
        <v>21</v>
      </c>
      <c r="C81" s="32" t="s">
        <v>219</v>
      </c>
      <c r="D81" s="32" t="s">
        <v>22</v>
      </c>
      <c r="E81" s="27" t="s">
        <v>179</v>
      </c>
      <c r="F81" s="20">
        <v>5918.3</v>
      </c>
      <c r="G81" s="20">
        <v>5918.3</v>
      </c>
    </row>
    <row r="82" spans="1:7" ht="84.75">
      <c r="A82" s="29" t="s">
        <v>178</v>
      </c>
      <c r="B82" s="29" t="s">
        <v>21</v>
      </c>
      <c r="C82" s="29" t="s">
        <v>180</v>
      </c>
      <c r="D82" s="29" t="s">
        <v>22</v>
      </c>
      <c r="E82" s="12" t="s">
        <v>182</v>
      </c>
      <c r="F82" s="20">
        <v>3000</v>
      </c>
      <c r="G82" s="54">
        <v>3000</v>
      </c>
    </row>
    <row r="83" spans="1:7" ht="24.75">
      <c r="A83" s="29" t="s">
        <v>178</v>
      </c>
      <c r="B83" s="29" t="s">
        <v>21</v>
      </c>
      <c r="C83" s="29" t="s">
        <v>203</v>
      </c>
      <c r="D83" s="29" t="s">
        <v>22</v>
      </c>
      <c r="E83" s="27" t="s">
        <v>211</v>
      </c>
      <c r="F83" s="20">
        <v>1800</v>
      </c>
      <c r="G83" s="54">
        <v>1795.9</v>
      </c>
    </row>
    <row r="84" spans="1:7" ht="36.75">
      <c r="A84" s="29" t="s">
        <v>178</v>
      </c>
      <c r="B84" s="29" t="s">
        <v>21</v>
      </c>
      <c r="C84" s="29" t="s">
        <v>183</v>
      </c>
      <c r="D84" s="29" t="s">
        <v>22</v>
      </c>
      <c r="E84" s="27" t="s">
        <v>184</v>
      </c>
      <c r="F84" s="20">
        <v>2650</v>
      </c>
      <c r="G84" s="54">
        <v>1925</v>
      </c>
    </row>
    <row r="85" spans="1:7" ht="48.75">
      <c r="A85" s="29" t="s">
        <v>178</v>
      </c>
      <c r="B85" s="29" t="s">
        <v>21</v>
      </c>
      <c r="C85" s="29" t="s">
        <v>185</v>
      </c>
      <c r="D85" s="29" t="s">
        <v>22</v>
      </c>
      <c r="E85" s="27" t="s">
        <v>186</v>
      </c>
      <c r="F85" s="20">
        <v>6057.2</v>
      </c>
      <c r="G85" s="54">
        <v>5709.3</v>
      </c>
    </row>
    <row r="86" spans="1:7" ht="120.75">
      <c r="A86" s="29" t="s">
        <v>178</v>
      </c>
      <c r="B86" s="29" t="s">
        <v>21</v>
      </c>
      <c r="C86" s="29" t="s">
        <v>224</v>
      </c>
      <c r="D86" s="29" t="s">
        <v>22</v>
      </c>
      <c r="E86" s="27" t="s">
        <v>228</v>
      </c>
      <c r="F86" s="20">
        <v>292.4</v>
      </c>
      <c r="G86" s="54">
        <v>292.4</v>
      </c>
    </row>
    <row r="87" spans="1:7" ht="60.75">
      <c r="A87" s="29" t="s">
        <v>178</v>
      </c>
      <c r="B87" s="29" t="s">
        <v>21</v>
      </c>
      <c r="C87" s="29" t="s">
        <v>204</v>
      </c>
      <c r="D87" s="29" t="s">
        <v>22</v>
      </c>
      <c r="E87" s="27" t="s">
        <v>212</v>
      </c>
      <c r="F87" s="20">
        <v>142.8</v>
      </c>
      <c r="G87" s="54">
        <v>142.8</v>
      </c>
    </row>
    <row r="88" spans="1:7" ht="60.75">
      <c r="A88" s="29" t="s">
        <v>178</v>
      </c>
      <c r="B88" s="29" t="s">
        <v>21</v>
      </c>
      <c r="C88" s="29" t="s">
        <v>187</v>
      </c>
      <c r="D88" s="29" t="s">
        <v>22</v>
      </c>
      <c r="E88" s="27" t="s">
        <v>188</v>
      </c>
      <c r="F88" s="20">
        <v>4200</v>
      </c>
      <c r="G88" s="54">
        <v>4200</v>
      </c>
    </row>
    <row r="89" spans="1:7" ht="36.75">
      <c r="A89" s="29" t="s">
        <v>178</v>
      </c>
      <c r="B89" s="29" t="s">
        <v>21</v>
      </c>
      <c r="C89" s="29" t="s">
        <v>205</v>
      </c>
      <c r="D89" s="29" t="s">
        <v>22</v>
      </c>
      <c r="E89" s="27" t="s">
        <v>210</v>
      </c>
      <c r="F89" s="20">
        <v>1254.6</v>
      </c>
      <c r="G89" s="54">
        <v>1254.6</v>
      </c>
    </row>
    <row r="90" spans="1:7" s="11" customFormat="1" ht="60.75">
      <c r="A90" s="32" t="s">
        <v>178</v>
      </c>
      <c r="B90" s="32" t="s">
        <v>21</v>
      </c>
      <c r="C90" s="32" t="s">
        <v>220</v>
      </c>
      <c r="D90" s="32" t="s">
        <v>22</v>
      </c>
      <c r="E90" s="27" t="s">
        <v>221</v>
      </c>
      <c r="F90" s="20">
        <v>207</v>
      </c>
      <c r="G90" s="20">
        <v>109.3</v>
      </c>
    </row>
    <row r="91" spans="1:7" ht="36.75">
      <c r="A91" s="29" t="s">
        <v>178</v>
      </c>
      <c r="B91" s="29" t="s">
        <v>21</v>
      </c>
      <c r="C91" s="29" t="s">
        <v>214</v>
      </c>
      <c r="D91" s="29" t="s">
        <v>22</v>
      </c>
      <c r="E91" s="27" t="s">
        <v>215</v>
      </c>
      <c r="F91" s="20">
        <v>3214.3</v>
      </c>
      <c r="G91" s="54">
        <v>3214.3</v>
      </c>
    </row>
    <row r="92" spans="1:7" ht="36.75">
      <c r="A92" s="29" t="s">
        <v>178</v>
      </c>
      <c r="B92" s="29" t="s">
        <v>21</v>
      </c>
      <c r="C92" s="29" t="s">
        <v>189</v>
      </c>
      <c r="D92" s="29" t="s">
        <v>22</v>
      </c>
      <c r="E92" s="12" t="s">
        <v>225</v>
      </c>
      <c r="F92" s="20">
        <v>6722.5</v>
      </c>
      <c r="G92" s="54">
        <v>6722.5</v>
      </c>
    </row>
    <row r="93" spans="1:7" s="10" customFormat="1" ht="24">
      <c r="A93" s="28" t="s">
        <v>191</v>
      </c>
      <c r="B93" s="28" t="s">
        <v>9</v>
      </c>
      <c r="C93" s="28" t="s">
        <v>10</v>
      </c>
      <c r="D93" s="28" t="s">
        <v>22</v>
      </c>
      <c r="E93" s="16" t="s">
        <v>190</v>
      </c>
      <c r="F93" s="24">
        <f>F94+F95+F96+F97+F98+F99+F121+F122+F123+F124</f>
        <v>457147.89999999985</v>
      </c>
      <c r="G93" s="24">
        <f>G94+G95+G96+G97+G98+G99+G121+G122+G123+G124</f>
        <v>456191.6999999999</v>
      </c>
    </row>
    <row r="94" spans="1:7" ht="36.75">
      <c r="A94" s="29" t="s">
        <v>104</v>
      </c>
      <c r="B94" s="29" t="s">
        <v>21</v>
      </c>
      <c r="C94" s="29" t="s">
        <v>10</v>
      </c>
      <c r="D94" s="29" t="s">
        <v>22</v>
      </c>
      <c r="E94" s="12" t="s">
        <v>105</v>
      </c>
      <c r="F94" s="20">
        <v>1600</v>
      </c>
      <c r="G94" s="54">
        <v>1600</v>
      </c>
    </row>
    <row r="95" spans="1:7" ht="48.75">
      <c r="A95" s="29" t="s">
        <v>106</v>
      </c>
      <c r="B95" s="29" t="s">
        <v>21</v>
      </c>
      <c r="C95" s="29" t="s">
        <v>10</v>
      </c>
      <c r="D95" s="29" t="s">
        <v>22</v>
      </c>
      <c r="E95" s="12" t="s">
        <v>107</v>
      </c>
      <c r="F95" s="20">
        <v>20</v>
      </c>
      <c r="G95" s="54">
        <v>20</v>
      </c>
    </row>
    <row r="96" spans="1:7" ht="36.75">
      <c r="A96" s="29" t="s">
        <v>108</v>
      </c>
      <c r="B96" s="29" t="s">
        <v>21</v>
      </c>
      <c r="C96" s="29" t="s">
        <v>10</v>
      </c>
      <c r="D96" s="29" t="s">
        <v>22</v>
      </c>
      <c r="E96" s="12" t="s">
        <v>109</v>
      </c>
      <c r="F96" s="20">
        <v>1423.7</v>
      </c>
      <c r="G96" s="54">
        <v>1423.7</v>
      </c>
    </row>
    <row r="97" spans="1:7" ht="48.75">
      <c r="A97" s="29" t="s">
        <v>110</v>
      </c>
      <c r="B97" s="29" t="s">
        <v>21</v>
      </c>
      <c r="C97" s="29" t="s">
        <v>10</v>
      </c>
      <c r="D97" s="29" t="s">
        <v>22</v>
      </c>
      <c r="E97" s="12" t="s">
        <v>111</v>
      </c>
      <c r="F97" s="20">
        <v>563.3</v>
      </c>
      <c r="G97" s="54">
        <v>563.3</v>
      </c>
    </row>
    <row r="98" spans="1:7" ht="36.75">
      <c r="A98" s="29" t="s">
        <v>112</v>
      </c>
      <c r="B98" s="29" t="s">
        <v>21</v>
      </c>
      <c r="C98" s="29" t="s">
        <v>10</v>
      </c>
      <c r="D98" s="29" t="s">
        <v>22</v>
      </c>
      <c r="E98" s="12" t="s">
        <v>113</v>
      </c>
      <c r="F98" s="20">
        <v>5439.3</v>
      </c>
      <c r="G98" s="54">
        <v>5439.3</v>
      </c>
    </row>
    <row r="99" spans="1:7" s="10" customFormat="1" ht="36">
      <c r="A99" s="28" t="s">
        <v>20</v>
      </c>
      <c r="B99" s="28" t="s">
        <v>21</v>
      </c>
      <c r="C99" s="28" t="s">
        <v>10</v>
      </c>
      <c r="D99" s="28" t="s">
        <v>22</v>
      </c>
      <c r="E99" s="16" t="s">
        <v>23</v>
      </c>
      <c r="F99" s="24">
        <f>F100+F101+F102+F103+F104+F105+F106+F107+F108+F109+F110+F111+F112+F113+F114+F115+F116+F117+F118+F119+F120</f>
        <v>424143.39999999985</v>
      </c>
      <c r="G99" s="24">
        <f>G100+G101+G102+G103+G104+G105+G106+G107+G108+G109+G110+G111+G112+G113+G114+G115+G116+G117+G118+G119+G120</f>
        <v>423370.6999999999</v>
      </c>
    </row>
    <row r="100" spans="1:7" ht="96.75">
      <c r="A100" s="29" t="s">
        <v>20</v>
      </c>
      <c r="B100" s="29" t="s">
        <v>21</v>
      </c>
      <c r="C100" s="29" t="s">
        <v>114</v>
      </c>
      <c r="D100" s="29" t="s">
        <v>22</v>
      </c>
      <c r="E100" s="12" t="s">
        <v>115</v>
      </c>
      <c r="F100" s="20">
        <v>289345</v>
      </c>
      <c r="G100" s="54">
        <v>289345</v>
      </c>
    </row>
    <row r="101" spans="1:7" ht="108.75">
      <c r="A101" s="29" t="s">
        <v>20</v>
      </c>
      <c r="B101" s="29" t="s">
        <v>21</v>
      </c>
      <c r="C101" s="29" t="s">
        <v>116</v>
      </c>
      <c r="D101" s="29" t="s">
        <v>22</v>
      </c>
      <c r="E101" s="12" t="s">
        <v>117</v>
      </c>
      <c r="F101" s="20">
        <v>3240.8</v>
      </c>
      <c r="G101" s="54">
        <v>3240.8</v>
      </c>
    </row>
    <row r="102" spans="1:7" ht="180.75">
      <c r="A102" s="29" t="s">
        <v>20</v>
      </c>
      <c r="B102" s="29" t="s">
        <v>21</v>
      </c>
      <c r="C102" s="29" t="s">
        <v>118</v>
      </c>
      <c r="D102" s="29" t="s">
        <v>22</v>
      </c>
      <c r="E102" s="12" t="s">
        <v>119</v>
      </c>
      <c r="F102" s="20">
        <v>1.5</v>
      </c>
      <c r="G102" s="54">
        <v>1.5</v>
      </c>
    </row>
    <row r="103" spans="1:7" ht="60.75">
      <c r="A103" s="29" t="s">
        <v>20</v>
      </c>
      <c r="B103" s="29" t="s">
        <v>21</v>
      </c>
      <c r="C103" s="29" t="s">
        <v>120</v>
      </c>
      <c r="D103" s="29" t="s">
        <v>22</v>
      </c>
      <c r="E103" s="12" t="s">
        <v>121</v>
      </c>
      <c r="F103" s="20">
        <v>86636.3</v>
      </c>
      <c r="G103" s="54">
        <v>86636.3</v>
      </c>
    </row>
    <row r="104" spans="1:7" ht="96.75">
      <c r="A104" s="29" t="s">
        <v>20</v>
      </c>
      <c r="B104" s="29" t="s">
        <v>21</v>
      </c>
      <c r="C104" s="29" t="s">
        <v>122</v>
      </c>
      <c r="D104" s="29" t="s">
        <v>22</v>
      </c>
      <c r="E104" s="12" t="s">
        <v>123</v>
      </c>
      <c r="F104" s="20">
        <v>26704.8</v>
      </c>
      <c r="G104" s="54">
        <v>26704.8</v>
      </c>
    </row>
    <row r="105" spans="1:7" ht="36.75">
      <c r="A105" s="29" t="s">
        <v>20</v>
      </c>
      <c r="B105" s="29" t="s">
        <v>21</v>
      </c>
      <c r="C105" s="29" t="s">
        <v>124</v>
      </c>
      <c r="D105" s="29" t="s">
        <v>22</v>
      </c>
      <c r="E105" s="12" t="s">
        <v>125</v>
      </c>
      <c r="F105" s="20">
        <v>10239.6</v>
      </c>
      <c r="G105" s="54">
        <v>9721</v>
      </c>
    </row>
    <row r="106" spans="1:7" ht="36.75">
      <c r="A106" s="29" t="s">
        <v>20</v>
      </c>
      <c r="B106" s="29" t="s">
        <v>21</v>
      </c>
      <c r="C106" s="29" t="s">
        <v>126</v>
      </c>
      <c r="D106" s="29" t="s">
        <v>22</v>
      </c>
      <c r="E106" s="12" t="s">
        <v>127</v>
      </c>
      <c r="F106" s="20">
        <v>776.6</v>
      </c>
      <c r="G106" s="54">
        <v>729.8</v>
      </c>
    </row>
    <row r="107" spans="1:7" ht="36.75">
      <c r="A107" s="29" t="s">
        <v>20</v>
      </c>
      <c r="B107" s="29" t="s">
        <v>21</v>
      </c>
      <c r="C107" s="29" t="s">
        <v>128</v>
      </c>
      <c r="D107" s="29" t="s">
        <v>22</v>
      </c>
      <c r="E107" s="12" t="s">
        <v>129</v>
      </c>
      <c r="F107" s="20">
        <v>657.1</v>
      </c>
      <c r="G107" s="54">
        <v>554.8</v>
      </c>
    </row>
    <row r="108" spans="1:7" ht="36.75">
      <c r="A108" s="29" t="s">
        <v>20</v>
      </c>
      <c r="B108" s="29" t="s">
        <v>21</v>
      </c>
      <c r="C108" s="29" t="s">
        <v>130</v>
      </c>
      <c r="D108" s="29" t="s">
        <v>22</v>
      </c>
      <c r="E108" s="12" t="s">
        <v>131</v>
      </c>
      <c r="F108" s="20">
        <v>1831</v>
      </c>
      <c r="G108" s="54">
        <v>1831</v>
      </c>
    </row>
    <row r="109" spans="1:7" ht="36.75">
      <c r="A109" s="29" t="s">
        <v>20</v>
      </c>
      <c r="B109" s="29" t="s">
        <v>21</v>
      </c>
      <c r="C109" s="29" t="s">
        <v>132</v>
      </c>
      <c r="D109" s="29" t="s">
        <v>22</v>
      </c>
      <c r="E109" s="12" t="s">
        <v>133</v>
      </c>
      <c r="F109" s="20">
        <v>540.3</v>
      </c>
      <c r="G109" s="54">
        <v>540.3</v>
      </c>
    </row>
    <row r="110" spans="1:7" ht="36.75">
      <c r="A110" s="29" t="s">
        <v>20</v>
      </c>
      <c r="B110" s="29" t="s">
        <v>21</v>
      </c>
      <c r="C110" s="29" t="s">
        <v>134</v>
      </c>
      <c r="D110" s="29" t="s">
        <v>22</v>
      </c>
      <c r="E110" s="12" t="s">
        <v>135</v>
      </c>
      <c r="F110" s="20">
        <v>121.7</v>
      </c>
      <c r="G110" s="54">
        <v>121.7</v>
      </c>
    </row>
    <row r="111" spans="1:7" ht="36.75">
      <c r="A111" s="29" t="s">
        <v>20</v>
      </c>
      <c r="B111" s="29" t="s">
        <v>21</v>
      </c>
      <c r="C111" s="29" t="s">
        <v>136</v>
      </c>
      <c r="D111" s="29" t="s">
        <v>22</v>
      </c>
      <c r="E111" s="12" t="s">
        <v>137</v>
      </c>
      <c r="F111" s="20">
        <v>2222.1</v>
      </c>
      <c r="G111" s="54">
        <v>2222.1</v>
      </c>
    </row>
    <row r="112" spans="1:7" ht="60.75">
      <c r="A112" s="29" t="s">
        <v>20</v>
      </c>
      <c r="B112" s="29" t="s">
        <v>21</v>
      </c>
      <c r="C112" s="29" t="s">
        <v>138</v>
      </c>
      <c r="D112" s="29" t="s">
        <v>22</v>
      </c>
      <c r="E112" s="12" t="s">
        <v>139</v>
      </c>
      <c r="F112" s="20">
        <v>98</v>
      </c>
      <c r="G112" s="54">
        <v>28</v>
      </c>
    </row>
    <row r="113" spans="1:7" ht="48.75">
      <c r="A113" s="29" t="s">
        <v>20</v>
      </c>
      <c r="B113" s="29" t="s">
        <v>21</v>
      </c>
      <c r="C113" s="29" t="s">
        <v>140</v>
      </c>
      <c r="D113" s="29" t="s">
        <v>22</v>
      </c>
      <c r="E113" s="12" t="s">
        <v>141</v>
      </c>
      <c r="F113" s="20">
        <v>45</v>
      </c>
      <c r="G113" s="54">
        <v>10</v>
      </c>
    </row>
    <row r="114" spans="1:7" ht="72.75">
      <c r="A114" s="29" t="s">
        <v>20</v>
      </c>
      <c r="B114" s="29" t="s">
        <v>21</v>
      </c>
      <c r="C114" s="29" t="s">
        <v>142</v>
      </c>
      <c r="D114" s="29" t="s">
        <v>22</v>
      </c>
      <c r="E114" s="12" t="s">
        <v>143</v>
      </c>
      <c r="F114" s="20">
        <v>795</v>
      </c>
      <c r="G114" s="54">
        <v>795</v>
      </c>
    </row>
    <row r="115" spans="1:7" ht="96.75">
      <c r="A115" s="29" t="s">
        <v>20</v>
      </c>
      <c r="B115" s="29" t="s">
        <v>21</v>
      </c>
      <c r="C115" s="29" t="s">
        <v>144</v>
      </c>
      <c r="D115" s="29" t="s">
        <v>22</v>
      </c>
      <c r="E115" s="12" t="s">
        <v>145</v>
      </c>
      <c r="F115" s="20">
        <v>187.7</v>
      </c>
      <c r="G115" s="54">
        <v>187.7</v>
      </c>
    </row>
    <row r="116" spans="1:7" ht="60.75">
      <c r="A116" s="29" t="s">
        <v>20</v>
      </c>
      <c r="B116" s="29" t="s">
        <v>21</v>
      </c>
      <c r="C116" s="29" t="s">
        <v>146</v>
      </c>
      <c r="D116" s="29" t="s">
        <v>22</v>
      </c>
      <c r="E116" s="12" t="s">
        <v>147</v>
      </c>
      <c r="F116" s="20">
        <v>19.5</v>
      </c>
      <c r="G116" s="54">
        <v>19.5</v>
      </c>
    </row>
    <row r="117" spans="1:7" ht="132.75">
      <c r="A117" s="29" t="s">
        <v>20</v>
      </c>
      <c r="B117" s="29" t="s">
        <v>21</v>
      </c>
      <c r="C117" s="29" t="s">
        <v>148</v>
      </c>
      <c r="D117" s="29" t="s">
        <v>22</v>
      </c>
      <c r="E117" s="12" t="s">
        <v>149</v>
      </c>
      <c r="F117" s="20">
        <v>90.3</v>
      </c>
      <c r="G117" s="54">
        <v>90.3</v>
      </c>
    </row>
    <row r="118" spans="1:7" ht="36.75">
      <c r="A118" s="29" t="s">
        <v>20</v>
      </c>
      <c r="B118" s="29" t="s">
        <v>21</v>
      </c>
      <c r="C118" s="29" t="s">
        <v>150</v>
      </c>
      <c r="D118" s="29" t="s">
        <v>22</v>
      </c>
      <c r="E118" s="12" t="s">
        <v>151</v>
      </c>
      <c r="F118" s="20">
        <v>90</v>
      </c>
      <c r="G118" s="54">
        <v>90</v>
      </c>
    </row>
    <row r="119" spans="1:7" ht="24.75">
      <c r="A119" s="29" t="s">
        <v>20</v>
      </c>
      <c r="B119" s="29" t="s">
        <v>21</v>
      </c>
      <c r="C119" s="29" t="s">
        <v>152</v>
      </c>
      <c r="D119" s="29" t="s">
        <v>22</v>
      </c>
      <c r="E119" s="12" t="s">
        <v>153</v>
      </c>
      <c r="F119" s="20">
        <v>112.8</v>
      </c>
      <c r="G119" s="54">
        <v>112.8</v>
      </c>
    </row>
    <row r="120" spans="1:7" ht="24.75">
      <c r="A120" s="29" t="s">
        <v>20</v>
      </c>
      <c r="B120" s="29" t="s">
        <v>21</v>
      </c>
      <c r="C120" s="29" t="s">
        <v>154</v>
      </c>
      <c r="D120" s="29" t="s">
        <v>22</v>
      </c>
      <c r="E120" s="12" t="s">
        <v>155</v>
      </c>
      <c r="F120" s="20">
        <v>388.3</v>
      </c>
      <c r="G120" s="54">
        <v>388.3</v>
      </c>
    </row>
    <row r="121" spans="1:7" ht="48.75">
      <c r="A121" s="29" t="s">
        <v>156</v>
      </c>
      <c r="B121" s="29" t="s">
        <v>21</v>
      </c>
      <c r="C121" s="29" t="s">
        <v>10</v>
      </c>
      <c r="D121" s="29" t="s">
        <v>22</v>
      </c>
      <c r="E121" s="12" t="s">
        <v>157</v>
      </c>
      <c r="F121" s="20">
        <v>15021.2</v>
      </c>
      <c r="G121" s="54">
        <v>15021.2</v>
      </c>
    </row>
    <row r="122" spans="1:7" ht="72.75">
      <c r="A122" s="29" t="s">
        <v>158</v>
      </c>
      <c r="B122" s="29" t="s">
        <v>21</v>
      </c>
      <c r="C122" s="29" t="s">
        <v>10</v>
      </c>
      <c r="D122" s="29" t="s">
        <v>22</v>
      </c>
      <c r="E122" s="12" t="s">
        <v>159</v>
      </c>
      <c r="F122" s="20">
        <v>5497.8</v>
      </c>
      <c r="G122" s="54">
        <v>5497.8</v>
      </c>
    </row>
    <row r="123" spans="1:7" ht="84.75">
      <c r="A123" s="29" t="s">
        <v>160</v>
      </c>
      <c r="B123" s="29" t="s">
        <v>21</v>
      </c>
      <c r="C123" s="29" t="s">
        <v>10</v>
      </c>
      <c r="D123" s="29" t="s">
        <v>22</v>
      </c>
      <c r="E123" s="12" t="s">
        <v>161</v>
      </c>
      <c r="F123" s="20">
        <v>2446.3</v>
      </c>
      <c r="G123" s="54">
        <v>2446.3</v>
      </c>
    </row>
    <row r="124" spans="1:7" ht="36.75">
      <c r="A124" s="29" t="s">
        <v>213</v>
      </c>
      <c r="B124" s="29" t="s">
        <v>21</v>
      </c>
      <c r="C124" s="29" t="s">
        <v>10</v>
      </c>
      <c r="D124" s="29" t="s">
        <v>22</v>
      </c>
      <c r="E124" s="12" t="s">
        <v>216</v>
      </c>
      <c r="F124" s="20">
        <v>992.9</v>
      </c>
      <c r="G124" s="54">
        <v>809.4</v>
      </c>
    </row>
    <row r="125" spans="1:7" s="10" customFormat="1" ht="14.25">
      <c r="A125" s="28" t="s">
        <v>192</v>
      </c>
      <c r="B125" s="28" t="s">
        <v>9</v>
      </c>
      <c r="C125" s="28" t="s">
        <v>10</v>
      </c>
      <c r="D125" s="28" t="s">
        <v>11</v>
      </c>
      <c r="E125" s="16" t="s">
        <v>193</v>
      </c>
      <c r="F125" s="24">
        <f>F126+F127+F128+F132+F130+F131+F129</f>
        <v>70504.3</v>
      </c>
      <c r="G125" s="24">
        <f>G126+G127+G128+G132+G130+G131+G129</f>
        <v>68980</v>
      </c>
    </row>
    <row r="126" spans="1:7" s="19" customFormat="1" ht="48.75">
      <c r="A126" s="29" t="s">
        <v>194</v>
      </c>
      <c r="B126" s="29" t="s">
        <v>21</v>
      </c>
      <c r="C126" s="29" t="s">
        <v>10</v>
      </c>
      <c r="D126" s="29" t="s">
        <v>22</v>
      </c>
      <c r="E126" s="12" t="s">
        <v>195</v>
      </c>
      <c r="F126" s="20">
        <v>155</v>
      </c>
      <c r="G126" s="54">
        <v>155</v>
      </c>
    </row>
    <row r="127" spans="1:7" ht="60.75">
      <c r="A127" s="29" t="s">
        <v>102</v>
      </c>
      <c r="B127" s="29" t="s">
        <v>21</v>
      </c>
      <c r="C127" s="29" t="s">
        <v>10</v>
      </c>
      <c r="D127" s="29" t="s">
        <v>22</v>
      </c>
      <c r="E127" s="12" t="s">
        <v>103</v>
      </c>
      <c r="F127" s="20">
        <v>68446.6</v>
      </c>
      <c r="G127" s="54">
        <v>66922.3</v>
      </c>
    </row>
    <row r="128" spans="1:7" ht="36.75">
      <c r="A128" s="29" t="s">
        <v>196</v>
      </c>
      <c r="B128" s="29" t="s">
        <v>21</v>
      </c>
      <c r="C128" s="29" t="s">
        <v>10</v>
      </c>
      <c r="D128" s="29" t="s">
        <v>22</v>
      </c>
      <c r="E128" s="12" t="s">
        <v>197</v>
      </c>
      <c r="F128" s="20">
        <v>146.9</v>
      </c>
      <c r="G128" s="55">
        <v>146.9</v>
      </c>
    </row>
    <row r="129" spans="1:7" ht="72.75">
      <c r="A129" s="29" t="s">
        <v>226</v>
      </c>
      <c r="B129" s="29" t="s">
        <v>21</v>
      </c>
      <c r="C129" s="29" t="s">
        <v>10</v>
      </c>
      <c r="D129" s="29" t="s">
        <v>22</v>
      </c>
      <c r="E129" s="12" t="s">
        <v>227</v>
      </c>
      <c r="F129" s="20">
        <v>55.1</v>
      </c>
      <c r="G129" s="55">
        <v>55.1</v>
      </c>
    </row>
    <row r="130" spans="1:7" ht="48.75">
      <c r="A130" s="29" t="s">
        <v>206</v>
      </c>
      <c r="B130" s="29" t="s">
        <v>21</v>
      </c>
      <c r="C130" s="29" t="s">
        <v>10</v>
      </c>
      <c r="D130" s="29" t="s">
        <v>22</v>
      </c>
      <c r="E130" s="12" t="s">
        <v>208</v>
      </c>
      <c r="F130" s="20">
        <v>100</v>
      </c>
      <c r="G130" s="55">
        <v>100</v>
      </c>
    </row>
    <row r="131" spans="1:7" ht="60.75">
      <c r="A131" s="29" t="s">
        <v>207</v>
      </c>
      <c r="B131" s="29" t="s">
        <v>21</v>
      </c>
      <c r="C131" s="29" t="s">
        <v>10</v>
      </c>
      <c r="D131" s="29" t="s">
        <v>22</v>
      </c>
      <c r="E131" s="12" t="s">
        <v>209</v>
      </c>
      <c r="F131" s="20">
        <v>50</v>
      </c>
      <c r="G131" s="55">
        <v>50</v>
      </c>
    </row>
    <row r="132" spans="1:7" ht="24.75">
      <c r="A132" s="29" t="s">
        <v>198</v>
      </c>
      <c r="B132" s="29" t="s">
        <v>21</v>
      </c>
      <c r="C132" s="29" t="s">
        <v>10</v>
      </c>
      <c r="D132" s="29" t="s">
        <v>22</v>
      </c>
      <c r="E132" s="12" t="s">
        <v>199</v>
      </c>
      <c r="F132" s="20">
        <v>1550.7</v>
      </c>
      <c r="G132" s="55">
        <v>1550.7</v>
      </c>
    </row>
    <row r="133" spans="1:7" ht="48.75">
      <c r="A133" s="29" t="s">
        <v>276</v>
      </c>
      <c r="B133" s="29" t="s">
        <v>21</v>
      </c>
      <c r="C133" s="29" t="s">
        <v>10</v>
      </c>
      <c r="D133" s="29" t="s">
        <v>22</v>
      </c>
      <c r="E133" s="12" t="s">
        <v>277</v>
      </c>
      <c r="F133" s="20"/>
      <c r="G133" s="55">
        <v>-10684.6</v>
      </c>
    </row>
    <row r="134" spans="1:7" ht="15.75">
      <c r="A134" s="47"/>
      <c r="B134" s="47"/>
      <c r="C134" s="47"/>
      <c r="D134" s="47"/>
      <c r="E134" s="17" t="s">
        <v>12</v>
      </c>
      <c r="F134" s="25">
        <f>F68+F13</f>
        <v>946454.4999999999</v>
      </c>
      <c r="G134" s="25">
        <f>G68+G13</f>
        <v>931730.8999999999</v>
      </c>
    </row>
    <row r="135" spans="1:7" ht="15.75">
      <c r="A135" s="47"/>
      <c r="B135" s="47"/>
      <c r="C135" s="47"/>
      <c r="D135" s="47"/>
      <c r="E135" s="17" t="s">
        <v>13</v>
      </c>
      <c r="F135" s="25">
        <f>F134-F136</f>
        <v>-22663.500000000116</v>
      </c>
      <c r="G135" s="25">
        <f>G134-G136</f>
        <v>-10138.40000000014</v>
      </c>
    </row>
    <row r="136" spans="1:7" ht="15.75">
      <c r="A136" s="47"/>
      <c r="B136" s="47"/>
      <c r="C136" s="47"/>
      <c r="D136" s="47"/>
      <c r="E136" s="17" t="s">
        <v>14</v>
      </c>
      <c r="F136" s="25">
        <v>969118</v>
      </c>
      <c r="G136" s="25">
        <v>941869.3</v>
      </c>
    </row>
  </sheetData>
  <sheetProtection/>
  <mergeCells count="9">
    <mergeCell ref="F2:G2"/>
    <mergeCell ref="E3:G3"/>
    <mergeCell ref="E4:G4"/>
    <mergeCell ref="E5:G5"/>
    <mergeCell ref="A7:G7"/>
    <mergeCell ref="A136:D136"/>
    <mergeCell ref="A9:D9"/>
    <mergeCell ref="A134:D134"/>
    <mergeCell ref="A135:D135"/>
  </mergeCells>
  <printOptions/>
  <pageMargins left="0.7480314960629921" right="0.7480314960629921" top="0.5905511811023623" bottom="0.5905511811023623" header="0.5118110236220472" footer="0.5118110236220472"/>
  <pageSetup fitToHeight="0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2017-02-03T06:22:30Z</cp:lastPrinted>
  <dcterms:created xsi:type="dcterms:W3CDTF">2007-08-17T09:14:07Z</dcterms:created>
  <dcterms:modified xsi:type="dcterms:W3CDTF">2017-02-08T05:05:14Z</dcterms:modified>
  <cp:category/>
  <cp:version/>
  <cp:contentType/>
  <cp:contentStatus/>
</cp:coreProperties>
</file>