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<sst xmlns="http://schemas.openxmlformats.org/spreadsheetml/2006/main" count="1960" uniqueCount="709">
  <si>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</si>
  <si>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</si>
  <si>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</si>
  <si>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</si>
  <si>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</si>
  <si>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</si>
  <si>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</si>
  <si>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</si>
  <si>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</si>
  <si>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</si>
  <si>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</si>
  <si>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</si>
  <si>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</si>
  <si>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</si>
  <si>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Ведомства=000;
ФКР=0000;
Балансировка бюджета=21;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</si>
  <si>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</si>
  <si>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</si>
  <si>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</si>
  <si>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</si>
  <si>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</si>
  <si>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</si>
  <si>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</si>
  <si>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</si>
  <si>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</si>
  <si>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</si>
  <si>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</si>
  <si>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</si>
  <si>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</si>
  <si>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</si>
  <si>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</si>
  <si>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</si>
  <si>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</si>
  <si>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</si>
  <si>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</si>
  <si>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</si>
  <si>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</si>
  <si>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</si>
  <si>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</si>
  <si>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</si>
  <si>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</si>
  <si>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</si>
  <si>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</si>
  <si>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</si>
  <si>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</si>
  <si>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</si>
  <si>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</si>
  <si>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</si>
  <si>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</si>
  <si>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</si>
  <si>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</si>
  <si>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</si>
  <si>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</si>
  <si>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</si>
  <si>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</si>
  <si>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</si>
  <si>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</si>
  <si>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</si>
  <si>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</si>
  <si>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</si>
  <si>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</si>
  <si>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</si>
  <si>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</si>
  <si>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</si>
  <si>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</si>
  <si>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</si>
  <si>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</si>
  <si>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</si>
  <si>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</si>
  <si>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</si>
  <si>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</si>
  <si>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</si>
  <si>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</si>
  <si>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</si>
  <si>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</si>
  <si>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</si>
  <si>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</si>
  <si>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</si>
  <si>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</si>
  <si>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</si>
  <si>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</si>
  <si>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</si>
  <si>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</si>
  <si>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</si>
  <si>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</si>
  <si>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</si>
  <si>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</si>
  <si>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</si>
  <si>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</si>
  <si>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</si>
  <si>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</si>
  <si>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</si>
  <si>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</si>
  <si>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</si>
  <si>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</si>
  <si>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</si>
  <si>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</si>
  <si>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</si>
  <si>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</si>
  <si>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</si>
  <si>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</si>
  <si>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</si>
  <si>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</si>
  <si>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</si>
  <si>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</si>
  <si>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</si>
  <si>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</si>
  <si>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</si>
  <si>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</si>
  <si>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</si>
  <si>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</si>
  <si>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</si>
  <si>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</si>
  <si>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</si>
  <si>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</si>
  <si>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</si>
  <si>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</si>
  <si>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</si>
  <si>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</si>
  <si>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</si>
  <si>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</si>
  <si>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</si>
  <si>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</si>
  <si>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</si>
  <si>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</si>
  <si>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</si>
  <si>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</si>
  <si>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</si>
  <si>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</si>
  <si>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</si>
  <si>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</si>
  <si>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</si>
  <si>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</si>
  <si>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</si>
  <si>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</si>
  <si>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</si>
  <si>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</si>
  <si>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</si>
  <si>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</si>
  <si>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</si>
  <si>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</si>
  <si>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</si>
  <si>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</si>
  <si>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</si>
  <si>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</si>
  <si>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</si>
  <si>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</si>
  <si>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</si>
  <si>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</si>
  <si>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</si>
  <si>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</si>
  <si>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</si>
  <si>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</si>
  <si>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</si>
  <si>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</si>
  <si>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</si>
  <si>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</si>
  <si>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</si>
  <si>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</si>
  <si>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</si>
  <si>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</si>
  <si>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</si>
  <si>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</si>
  <si>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</si>
  <si>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</si>
  <si>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</si>
  <si>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</si>
  <si>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</si>
  <si>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</si>
  <si>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</si>
  <si>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</si>
  <si>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</si>
  <si>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</si>
  <si>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</si>
  <si>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</si>
  <si>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</si>
  <si>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</si>
  <si>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</si>
  <si>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</si>
  <si>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</si>
  <si>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</si>
  <si>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</si>
  <si>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</si>
  <si>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</si>
  <si>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</si>
  <si>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</si>
  <si>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</si>
  <si>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</si>
  <si>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</si>
  <si>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</si>
  <si>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</si>
  <si>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</si>
  <si>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</si>
  <si>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</si>
  <si>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</si>
  <si>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</si>
  <si>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</si>
  <si>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</si>
  <si>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</si>
  <si>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</si>
  <si>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</si>
  <si>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</si>
  <si>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</si>
  <si>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</si>
  <si>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</si>
  <si>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</si>
  <si>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</si>
  <si>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</si>
  <si>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</si>
  <si>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</si>
  <si>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</si>
  <si>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</si>
  <si>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</si>
  <si>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</si>
  <si>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</si>
  <si>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</si>
  <si>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</si>
  <si>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</si>
  <si>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</si>
  <si>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</si>
  <si>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</si>
  <si>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</si>
  <si>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</si>
  <si>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</si>
  <si>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</si>
  <si>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</si>
  <si>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</si>
  <si>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</si>
  <si>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</si>
  <si>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</si>
  <si>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</si>
  <si>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</si>
  <si>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</si>
  <si>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</si>
  <si>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</si>
  <si>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</si>
  <si>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</si>
  <si>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</si>
  <si>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</si>
  <si>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</si>
  <si>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</si>
  <si>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</si>
  <si>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</si>
  <si>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</si>
  <si>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</si>
  <si>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</si>
  <si>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</si>
  <si>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</si>
  <si>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</si>
  <si>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</si>
  <si>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</si>
  <si>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</si>
  <si>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</si>
  <si>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</si>
  <si>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</si>
  <si>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</si>
  <si>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</si>
  <si>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</si>
  <si>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</si>
  <si>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</si>
  <si>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</si>
  <si>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</si>
  <si>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</si>
  <si>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</si>
  <si>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</si>
  <si>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</si>
  <si>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</si>
  <si>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</si>
  <si>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</si>
  <si>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</si>
  <si>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</si>
  <si>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</si>
  <si>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</si>
  <si>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</si>
  <si>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</si>
  <si>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</si>
  <si>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</si>
  <si>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</si>
  <si>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</si>
  <si>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</si>
  <si>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</si>
  <si>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</si>
  <si>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</si>
  <si>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</si>
  <si>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</si>
  <si>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</si>
  <si>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</si>
  <si>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</si>
  <si>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</si>
  <si>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</si>
  <si>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</si>
  <si>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</si>
  <si>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</si>
  <si>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</si>
  <si>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</si>
  <si>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</si>
  <si>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</si>
  <si>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</si>
  <si>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</si>
  <si>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</si>
  <si>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</si>
  <si>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</si>
  <si>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</si>
  <si>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</si>
  <si>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</si>
  <si>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</si>
  <si>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</si>
  <si>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</si>
  <si>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</si>
  <si>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</si>
  <si>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</si>
  <si>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</si>
  <si>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</si>
  <si>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</si>
  <si>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</si>
  <si>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</si>
  <si>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</si>
  <si>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</si>
  <si>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</si>
  <si>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</si>
  <si>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</si>
  <si>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</si>
  <si>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</si>
  <si>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</si>
  <si>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</si>
  <si>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</si>
  <si>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</si>
  <si>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</si>
  <si>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</si>
  <si>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</si>
  <si>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</si>
  <si>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</si>
  <si>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</si>
  <si>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</si>
  <si>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</si>
  <si>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</si>
  <si>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</si>
  <si>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</si>
  <si>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</si>
  <si>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</si>
  <si>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</si>
  <si>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</si>
  <si>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</si>
  <si>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</si>
  <si>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</si>
  <si>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</si>
  <si>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</si>
  <si>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</si>
  <si>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</si>
  <si>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</si>
  <si>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</si>
  <si>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</si>
  <si>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</si>
  <si>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</si>
  <si>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</si>
  <si>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</si>
  <si>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</si>
  <si>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</si>
  <si>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</si>
  <si>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</si>
  <si>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</si>
  <si>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</si>
  <si>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</si>
  <si>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</si>
  <si>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</si>
  <si>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</si>
  <si>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</si>
  <si>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</si>
  <si>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</si>
  <si>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</si>
  <si>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</si>
  <si>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</si>
  <si>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</si>
  <si>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</si>
  <si>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</si>
  <si>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</si>
  <si>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</si>
  <si>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</si>
  <si>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</si>
  <si>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</si>
  <si>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</si>
  <si>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</si>
  <si>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</si>
  <si>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</si>
  <si>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</si>
  <si>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</si>
  <si>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</si>
  <si>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</si>
  <si>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</si>
  <si>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</si>
  <si>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</si>
  <si>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</si>
  <si>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</si>
  <si>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</si>
  <si>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</si>
  <si>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</si>
  <si>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</si>
  <si>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</si>
  <si>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</si>
  <si>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</si>
  <si>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</si>
  <si>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</si>
  <si>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</si>
  <si>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</si>
  <si>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</si>
  <si>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</si>
  <si>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</si>
  <si>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</si>
  <si>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</si>
  <si>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</si>
  <si>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</si>
  <si>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</si>
  <si>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</si>
  <si>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</si>
  <si>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</si>
  <si>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</si>
  <si>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</si>
  <si>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</si>
  <si>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</si>
  <si>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</si>
  <si>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</si>
  <si>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</si>
  <si>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</si>
  <si>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</si>
  <si>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</si>
  <si>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</si>
  <si>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</si>
  <si>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</si>
  <si>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</si>
  <si>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</si>
  <si>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</si>
  <si>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</si>
  <si>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</si>
  <si>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</si>
  <si>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</si>
  <si>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</si>
  <si>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</si>
  <si>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</si>
  <si>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</si>
  <si>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</si>
  <si>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</si>
  <si>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</si>
  <si>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</si>
  <si>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</si>
  <si>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</si>
  <si>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</si>
  <si>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</si>
  <si>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</si>
  <si>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</si>
  <si>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</si>
  <si>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</si>
  <si>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</si>
  <si>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</si>
  <si>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</si>
  <si>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</si>
  <si>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</si>
  <si>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</si>
  <si>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</si>
  <si>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</si>
  <si>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</si>
  <si>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</si>
  <si>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</si>
  <si>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</si>
  <si>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</si>
  <si>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</si>
  <si>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</si>
  <si>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</si>
  <si>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</si>
  <si>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</si>
  <si>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</si>
  <si>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</si>
  <si>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</si>
  <si>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</si>
  <si>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</si>
  <si>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</si>
  <si>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</si>
  <si>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</si>
  <si>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</si>
  <si>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</si>
  <si>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</si>
  <si>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</si>
  <si>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</si>
  <si>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</si>
  <si>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</si>
  <si>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</si>
  <si>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</si>
  <si>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</si>
  <si>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</si>
  <si>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</si>
  <si>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</si>
  <si>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</si>
  <si>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</si>
  <si>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</si>
  <si>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</si>
  <si>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</si>
  <si>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</si>
  <si>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</si>
  <si>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</si>
  <si>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</si>
  <si>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</si>
  <si>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</si>
  <si>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</si>
  <si>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</si>
  <si>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</si>
  <si>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</si>
  <si>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</si>
  <si>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</si>
  <si>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</si>
  <si>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</si>
  <si>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</si>
  <si>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</si>
  <si>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</si>
  <si>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</si>
  <si>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</si>
  <si>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</si>
  <si>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</si>
  <si>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</si>
  <si>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</si>
  <si>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</si>
  <si>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</si>
  <si>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</si>
  <si>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</si>
  <si>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</si>
  <si>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</si>
  <si>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</si>
  <si>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</si>
  <si>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</si>
  <si>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</si>
  <si>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</si>
  <si>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</si>
  <si>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</si>
  <si>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</si>
  <si>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</si>
  <si>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</si>
  <si>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</si>
  <si>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</si>
  <si>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</si>
  <si>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</si>
  <si>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</si>
  <si>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0410104260</t>
  </si>
  <si>
    <t>0411104420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</si>
  <si>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</si>
  <si>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</si>
  <si>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01102S7121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</si>
  <si>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</si>
  <si>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</si>
  <si>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</si>
  <si>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</si>
  <si>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</si>
  <si>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</si>
  <si>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</si>
  <si>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</si>
  <si>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112</t>
  </si>
  <si>
    <t>Иные выплаты персоналу учреждений, за исключением фонда оплаты труда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</si>
  <si>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</si>
  <si>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</si>
  <si>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</si>
  <si>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015P262030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</si>
  <si>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</si>
  <si>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</si>
  <si>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</si>
  <si>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</si>
  <si>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</si>
  <si>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01601S6960</t>
  </si>
  <si>
    <t>01601S6961</t>
  </si>
  <si>
    <t>Детское и школьное питание (Республиканская целевая программа "Детское и школьное питание ")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</si>
  <si>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</si>
  <si>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</si>
  <si>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0220000000</t>
  </si>
  <si>
    <t>0220200000</t>
  </si>
  <si>
    <t>02202S5230</t>
  </si>
  <si>
    <t>02202S5231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</si>
  <si>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</si>
  <si>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Оздоровительная и досуговая деятельность</t>
  </si>
  <si>
    <t>Организация отдыха, оздоровления и занятости детей, подростков и молодежи в Удмуртской Республике счет средств УР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</si>
  <si>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</si>
  <si>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</si>
  <si>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03110L5190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</si>
  <si>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</si>
  <si>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</si>
  <si>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0321100000</t>
  </si>
  <si>
    <t>03211L4670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</si>
  <si>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</si>
  <si>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</si>
  <si>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0340205330</t>
  </si>
  <si>
    <t>04303L4970</t>
  </si>
  <si>
    <t>Реализация мероприятий по обеспечению жильем молодых семей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</si>
  <si>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</si>
  <si>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</si>
  <si>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</si>
  <si>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Обеспечение комплексного развития сельских территорий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</si>
  <si>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</si>
  <si>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512</t>
  </si>
  <si>
    <t>Иные дотации</t>
  </si>
  <si>
    <t>0710208320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</si>
  <si>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</si>
  <si>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</si>
  <si>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</si>
  <si>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</si>
  <si>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</si>
  <si>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</si>
  <si>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</si>
  <si>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0800505770</t>
  </si>
  <si>
    <t>0920404220</t>
  </si>
  <si>
    <t>Поддержка мер по обеспечению сбалансированности бюджетов</t>
  </si>
  <si>
    <t>0920563010</t>
  </si>
  <si>
    <t>0940307930</t>
  </si>
  <si>
    <t>Проведение комплексных кадастровых работ за счет средств Удмуртской Республики</t>
  </si>
  <si>
    <t>09А0162761</t>
  </si>
  <si>
    <t>1010205400</t>
  </si>
  <si>
    <t>Расходы по отлову и содержанию безнадзорных животных</t>
  </si>
  <si>
    <t>9900000820</t>
  </si>
  <si>
    <t>Капитальные вложения в объекты государственной (муниципальной) собственности</t>
  </si>
  <si>
    <t>9900000830</t>
  </si>
  <si>
    <t>Капитальный ремонт объектов муниципальной собственности</t>
  </si>
  <si>
    <t>9900004220</t>
  </si>
  <si>
    <t>9900009020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</si>
  <si>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</si>
  <si>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9900060030</t>
  </si>
  <si>
    <t>Центральный аппарат</t>
  </si>
  <si>
    <t>9900060100</t>
  </si>
  <si>
    <t>831</t>
  </si>
  <si>
    <t>Расходы, связанные с судебными издержками и оплатой государственной пошлины</t>
  </si>
  <si>
    <t>Исполнение судебных актов Российской Федерации и мировых соглашений по возмещению причиненного вреда</t>
  </si>
  <si>
    <t>9900060220</t>
  </si>
  <si>
    <t>Расходы на мероприятия по разаработке стратегии социально-экономического развития района</t>
  </si>
  <si>
    <t>9900062030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</si>
  <si>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</si>
  <si>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муниципального образования "Малопургинский район"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</si>
  <si>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</si>
  <si>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</si>
  <si>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0120153030</t>
  </si>
  <si>
    <t>ссубсидия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</si>
  <si>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0120166772</t>
  </si>
  <si>
    <t>0130963412</t>
  </si>
  <si>
    <t>0130966772</t>
  </si>
  <si>
    <t>0131066772</t>
  </si>
  <si>
    <t>0150761002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</si>
  <si>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</si>
  <si>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0310166772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</si>
  <si>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</si>
  <si>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комплектование книжных фондов библиотек муниципальных образований за счет средств УР</t>
  </si>
  <si>
    <t>0310700000</t>
  </si>
  <si>
    <t>0310708620</t>
  </si>
  <si>
    <t>0320166772</t>
  </si>
  <si>
    <t>0320466772</t>
  </si>
  <si>
    <t>0330166772</t>
  </si>
  <si>
    <t>0340166772</t>
  </si>
  <si>
    <t>расходы за счет безвозмеждных поступлений, грантов</t>
  </si>
  <si>
    <t>0430363300</t>
  </si>
  <si>
    <t>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</si>
  <si>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0730301441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</si>
  <si>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</si>
  <si>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</si>
  <si>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</si>
  <si>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0740162530</t>
  </si>
  <si>
    <t>09А0660212</t>
  </si>
  <si>
    <t>9900004230</t>
  </si>
  <si>
    <t>иные дотации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</si>
  <si>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</si>
  <si>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9900060230</t>
  </si>
  <si>
    <t>Содержание учреждений, ведущих работу с детьми и молодежью (непередаваемые полномочия)</t>
  </si>
  <si>
    <t>0140361420</t>
  </si>
  <si>
    <t>360</t>
  </si>
  <si>
    <t>Иные выплаты населению</t>
  </si>
  <si>
    <t>01601L3040</t>
  </si>
  <si>
    <t>01601S3040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</si>
  <si>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</si>
  <si>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</si>
  <si>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Организация отдыха детей в каникулярное время</t>
  </si>
  <si>
    <t>0220261520</t>
  </si>
  <si>
    <t>комплектование книжных фондов библиотек муниципальных образований</t>
  </si>
  <si>
    <t>0310761600</t>
  </si>
  <si>
    <t>подготовка и проведение празднования 100-летия государственности Удмуртии</t>
  </si>
  <si>
    <t>9900008620</t>
  </si>
  <si>
    <t>Молодежное инициативное бюджетирование за счет средств бюджета УР</t>
  </si>
  <si>
    <t>9900009550</t>
  </si>
  <si>
    <t>Софинансирование проектов молодежного инициативного бюджетирования</t>
  </si>
  <si>
    <t>9900062370</t>
  </si>
  <si>
    <t>99000L5763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</si>
  <si>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</si>
  <si>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0730400000</t>
  </si>
  <si>
    <t>0730462200</t>
  </si>
  <si>
    <t>1110500000</t>
  </si>
  <si>
    <t>1110562940</t>
  </si>
  <si>
    <t>Расходы по устройству системы видеонаблюдения</t>
  </si>
  <si>
    <t>350</t>
  </si>
  <si>
    <t>Премии и гранты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</si>
  <si>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</si>
  <si>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</si>
  <si>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Федеральный проект "Современная школа"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</si>
  <si>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</si>
  <si>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012E100000</t>
  </si>
  <si>
    <t>012E121690</t>
  </si>
  <si>
    <t>0120100120</t>
  </si>
  <si>
    <t>Расходы на выплату дополнительной единовременной компенсации работникам, принимавшим участие в подготовке и проведении единого государственного экзамена</t>
  </si>
  <si>
    <t>07303S9900</t>
  </si>
  <si>
    <t>07303S9901</t>
  </si>
  <si>
    <t>Расходы на обеспечение функционирования систем тепласнабжения на территории муниципальных образований за счет средств УР</t>
  </si>
  <si>
    <t>Расходы на обеспечение функционирования систем тепласнабжения на территории муниципальных образований(софинансирование)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</si>
  <si>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</si>
  <si>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</si>
  <si>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9900058790</t>
  </si>
  <si>
    <t>Расходы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в Удмуртской Республике, осуществлявшим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</si>
  <si>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Приложение № 4</t>
  </si>
  <si>
    <t>к проекту решения Совета депутатов</t>
  </si>
  <si>
    <t>Отчет по предельным ассигнованиям из бюджета муниципального образования "Малопургинский район"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 за 2020 год</t>
  </si>
  <si>
    <t>от___  _______ 2021 года  № __</t>
  </si>
  <si>
    <t>Уточненный план на 2020 год</t>
  </si>
  <si>
    <t>Исполнено на 01.01.2021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</si>
</sst>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3" fillId="0" borderId="11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textRotation="90" wrapText="1"/>
    </xf>
    <xf numFmtId="49" fontId="8" fillId="0" borderId="12" xfId="0" applyNumberFormat="1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2" fontId="8" fillId="0" borderId="12" xfId="0" applyNumberFormat="1" applyFont="1" applyFill="1" applyBorder="1" applyAlignment="1" applyProtection="1">
      <alignment shrinkToFit="1"/>
      <protection locked="0"/>
    </xf>
    <xf numFmtId="172" fontId="3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 quotePrefix="1">
      <alignment wrapText="1"/>
    </xf>
    <xf numFmtId="49" fontId="6" fillId="0" borderId="12" xfId="0" applyNumberFormat="1" applyFont="1" applyBorder="1" applyAlignment="1" quotePrefix="1">
      <alignment horizontal="left" wrapText="1"/>
    </xf>
    <xf numFmtId="0" fontId="6" fillId="0" borderId="12" xfId="0" applyFont="1" applyBorder="1" applyAlignment="1" quotePrefix="1">
      <alignment wrapText="1"/>
    </xf>
    <xf numFmtId="0" fontId="6" fillId="0" borderId="12" xfId="0" applyFont="1" applyBorder="1" applyAlignment="1">
      <alignment wrapText="1"/>
    </xf>
    <xf numFmtId="49" fontId="4" fillId="0" borderId="12" xfId="0" applyNumberFormat="1" applyFont="1" applyBorder="1" applyAlignment="1" quotePrefix="1">
      <alignment wrapText="1"/>
    </xf>
    <xf numFmtId="49" fontId="4" fillId="0" borderId="12" xfId="0" applyNumberFormat="1" applyFont="1" applyBorder="1" applyAlignment="1" quotePrefix="1">
      <alignment horizontal="left" wrapText="1"/>
    </xf>
    <xf numFmtId="0" fontId="4" fillId="0" borderId="12" xfId="0" applyFont="1" applyBorder="1" applyAlignment="1" quotePrefix="1">
      <alignment wrapText="1"/>
    </xf>
    <xf numFmtId="0" fontId="4" fillId="0" borderId="12" xfId="0" applyFont="1" applyBorder="1" applyAlignment="1">
      <alignment wrapText="1"/>
    </xf>
    <xf numFmtId="0" fontId="7" fillId="0" borderId="12" xfId="0" applyNumberFormat="1" applyFont="1" applyFill="1" applyBorder="1" applyAlignment="1">
      <alignment wrapText="1"/>
    </xf>
    <xf numFmtId="49" fontId="8" fillId="0" borderId="12" xfId="0" applyNumberFormat="1" applyFont="1" applyBorder="1" applyAlignment="1">
      <alignment horizontal="left"/>
    </xf>
    <xf numFmtId="0" fontId="8" fillId="0" borderId="12" xfId="0" applyFont="1" applyFill="1" applyBorder="1" applyAlignment="1" applyProtection="1">
      <alignment shrinkToFit="1"/>
      <protection locked="0"/>
    </xf>
    <xf numFmtId="0" fontId="2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 quotePrefix="1">
      <alignment horizontal="left" wrapText="1"/>
    </xf>
    <xf numFmtId="172" fontId="3" fillId="0" borderId="12" xfId="0" applyNumberFormat="1" applyFont="1" applyBorder="1" applyAlignment="1" quotePrefix="1">
      <alignment shrinkToFit="1"/>
    </xf>
    <xf numFmtId="49" fontId="10" fillId="0" borderId="12" xfId="0" applyNumberFormat="1" applyFont="1" applyBorder="1" applyAlignment="1" quotePrefix="1">
      <alignment wrapText="1"/>
    </xf>
    <xf numFmtId="49" fontId="3" fillId="0" borderId="12" xfId="0" applyNumberFormat="1" applyFont="1" applyBorder="1" applyAlignment="1">
      <alignment horizontal="left"/>
    </xf>
    <xf numFmtId="172" fontId="3" fillId="0" borderId="12" xfId="0" applyNumberFormat="1" applyFont="1" applyFill="1" applyBorder="1" applyAlignment="1" applyProtection="1">
      <alignment shrinkToFit="1"/>
      <protection locked="0"/>
    </xf>
    <xf numFmtId="49" fontId="2" fillId="0" borderId="12" xfId="0" applyNumberFormat="1" applyFont="1" applyBorder="1" applyAlignment="1" quotePrefix="1">
      <alignment wrapText="1"/>
    </xf>
    <xf numFmtId="49" fontId="8" fillId="0" borderId="12" xfId="0" applyNumberFormat="1" applyFont="1" applyBorder="1" applyAlignment="1" quotePrefix="1">
      <alignment horizontal="left" wrapText="1"/>
    </xf>
    <xf numFmtId="49" fontId="9" fillId="0" borderId="12" xfId="0" applyNumberFormat="1" applyFont="1" applyBorder="1" applyAlignment="1" quotePrefix="1">
      <alignment wrapText="1" shrinkToFit="1"/>
    </xf>
    <xf numFmtId="172" fontId="8" fillId="0" borderId="12" xfId="0" applyNumberFormat="1" applyFont="1" applyBorder="1" applyAlignment="1" quotePrefix="1">
      <alignment shrinkToFit="1"/>
    </xf>
    <xf numFmtId="172" fontId="8" fillId="0" borderId="12" xfId="0" applyNumberFormat="1" applyFont="1" applyBorder="1" applyAlignment="1">
      <alignment wrapText="1"/>
    </xf>
    <xf numFmtId="49" fontId="9" fillId="0" borderId="12" xfId="0" applyNumberFormat="1" applyFont="1" applyBorder="1" applyAlignment="1" quotePrefix="1">
      <alignment wrapText="1"/>
    </xf>
    <xf numFmtId="172" fontId="8" fillId="33" borderId="12" xfId="0" applyNumberFormat="1" applyFont="1" applyFill="1" applyBorder="1" applyAlignment="1" quotePrefix="1">
      <alignment shrinkToFit="1"/>
    </xf>
    <xf numFmtId="172" fontId="3" fillId="33" borderId="12" xfId="0" applyNumberFormat="1" applyFont="1" applyFill="1" applyBorder="1" applyAlignment="1" quotePrefix="1">
      <alignment shrinkToFit="1"/>
    </xf>
    <xf numFmtId="49" fontId="7" fillId="0" borderId="12" xfId="0" applyNumberFormat="1" applyFont="1" applyBorder="1" applyAlignment="1" quotePrefix="1">
      <alignment wrapText="1" shrinkToFit="1"/>
    </xf>
    <xf numFmtId="172" fontId="8" fillId="0" borderId="12" xfId="0" applyNumberFormat="1" applyFont="1" applyBorder="1" applyAlignment="1" quotePrefix="1">
      <alignment horizontal="right" wrapText="1"/>
    </xf>
    <xf numFmtId="49" fontId="2" fillId="0" borderId="12" xfId="0" applyNumberFormat="1" applyFont="1" applyBorder="1" applyAlignment="1" quotePrefix="1">
      <alignment wrapText="1" shrinkToFit="1"/>
    </xf>
    <xf numFmtId="172" fontId="3" fillId="0" borderId="12" xfId="0" applyNumberFormat="1" applyFont="1" applyBorder="1" applyAlignment="1" quotePrefix="1">
      <alignment horizontal="right" wrapText="1"/>
    </xf>
    <xf numFmtId="49" fontId="10" fillId="0" borderId="12" xfId="0" applyNumberFormat="1" applyFont="1" applyBorder="1" applyAlignment="1" quotePrefix="1">
      <alignment wrapText="1" shrinkToFit="1"/>
    </xf>
    <xf numFmtId="0" fontId="10" fillId="0" borderId="12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 quotePrefix="1">
      <alignment wrapText="1" shrinkToFit="1"/>
    </xf>
    <xf numFmtId="49" fontId="7" fillId="0" borderId="12" xfId="0" applyNumberFormat="1" applyFont="1" applyBorder="1" applyAlignment="1" quotePrefix="1">
      <alignment wrapText="1"/>
    </xf>
    <xf numFmtId="49" fontId="50" fillId="0" borderId="12" xfId="33" applyNumberFormat="1" applyFont="1" applyBorder="1" applyAlignment="1" applyProtection="1">
      <alignment horizontal="left" shrinkToFit="1"/>
      <protection/>
    </xf>
    <xf numFmtId="49" fontId="51" fillId="0" borderId="12" xfId="33" applyNumberFormat="1" applyFont="1" applyBorder="1" applyAlignment="1" applyProtection="1">
      <alignment horizontal="left" shrinkToFit="1"/>
      <protection/>
    </xf>
    <xf numFmtId="49" fontId="51" fillId="0" borderId="12" xfId="33" applyNumberFormat="1" applyFont="1" applyBorder="1" applyAlignment="1" applyProtection="1">
      <alignment horizontal="left" vertical="top" shrinkToFit="1"/>
      <protection/>
    </xf>
    <xf numFmtId="172" fontId="3" fillId="0" borderId="12" xfId="0" applyNumberFormat="1" applyFont="1" applyBorder="1" applyAlignment="1" quotePrefix="1">
      <alignment vertical="center" shrinkToFit="1"/>
    </xf>
    <xf numFmtId="49" fontId="50" fillId="0" borderId="12" xfId="33" applyNumberFormat="1" applyFont="1" applyBorder="1" applyAlignment="1" applyProtection="1">
      <alignment horizontal="left" vertical="top" shrinkToFit="1"/>
      <protection/>
    </xf>
    <xf numFmtId="0" fontId="7" fillId="0" borderId="12" xfId="0" applyNumberFormat="1" applyFont="1" applyFill="1" applyBorder="1" applyAlignment="1">
      <alignment wrapText="1" shrinkToFit="1"/>
    </xf>
    <xf numFmtId="0" fontId="2" fillId="0" borderId="12" xfId="0" applyNumberFormat="1" applyFont="1" applyFill="1" applyBorder="1" applyAlignment="1">
      <alignment wrapText="1" shrinkToFit="1"/>
    </xf>
    <xf numFmtId="172" fontId="4" fillId="0" borderId="12" xfId="0" applyNumberFormat="1" applyFont="1" applyBorder="1" applyAlignment="1">
      <alignment shrinkToFit="1"/>
    </xf>
    <xf numFmtId="49" fontId="4" fillId="0" borderId="12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53" applyFont="1" applyFill="1" applyBorder="1" applyAlignment="1">
      <alignment horizontal="right"/>
      <protection/>
    </xf>
    <xf numFmtId="0" fontId="3" fillId="0" borderId="0" xfId="53" applyFont="1" applyFill="1" applyAlignment="1" quotePrefix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2"/>
  <sheetViews>
    <sheetView tabSelected="1" zoomScalePageLayoutView="0" workbookViewId="0" topLeftCell="A3">
      <selection activeCell="E13" sqref="E13"/>
    </sheetView>
  </sheetViews>
  <sheetFormatPr defaultColWidth="9.140625" defaultRowHeight="15"/>
  <cols>
    <col min="1" max="1" width="62.140625" style="1" customWidth="1"/>
    <col min="2" max="2" width="12.140625" style="14" customWidth="1"/>
    <col min="3" max="3" width="5.8515625" style="14" customWidth="1"/>
    <col min="4" max="5" width="11.8515625" style="0" customWidth="1"/>
  </cols>
  <sheetData>
    <row r="1" spans="1:4" s="4" customFormat="1" ht="12.75" customHeight="1" hidden="1">
      <c r="A1" s="2"/>
      <c r="B1" s="9"/>
      <c r="C1" s="9"/>
      <c r="D1" s="3"/>
    </row>
    <row r="2" spans="1:5" s="10" customFormat="1" ht="12.75" customHeight="1">
      <c r="A2" s="66" t="s">
        <v>703</v>
      </c>
      <c r="B2" s="65"/>
      <c r="C2" s="65"/>
      <c r="D2" s="65"/>
      <c r="E2" s="65"/>
    </row>
    <row r="3" spans="1:5" s="10" customFormat="1" ht="12.75" customHeight="1">
      <c r="A3" s="67" t="s">
        <v>704</v>
      </c>
      <c r="B3" s="65"/>
      <c r="C3" s="65"/>
      <c r="D3" s="65"/>
      <c r="E3" s="65"/>
    </row>
    <row r="4" spans="1:5" s="10" customFormat="1" ht="12.75" customHeight="1">
      <c r="A4" s="68" t="s">
        <v>627</v>
      </c>
      <c r="B4" s="65"/>
      <c r="C4" s="65"/>
      <c r="D4" s="65"/>
      <c r="E4" s="65"/>
    </row>
    <row r="5" spans="1:5" s="10" customFormat="1" ht="12.75" customHeight="1">
      <c r="A5" s="69" t="s">
        <v>706</v>
      </c>
      <c r="B5" s="65"/>
      <c r="C5" s="65"/>
      <c r="D5" s="65"/>
      <c r="E5" s="65"/>
    </row>
    <row r="6" spans="1:4" s="10" customFormat="1" ht="12.75" customHeight="1">
      <c r="A6" s="5"/>
      <c r="B6" s="12"/>
      <c r="C6" s="12"/>
      <c r="D6" s="11"/>
    </row>
    <row r="7" spans="1:5" ht="74.25" customHeight="1">
      <c r="A7" s="64" t="s">
        <v>705</v>
      </c>
      <c r="B7" s="64"/>
      <c r="C7" s="64"/>
      <c r="D7" s="64"/>
      <c r="E7" s="65"/>
    </row>
    <row r="8" spans="1:4" ht="12.75" customHeight="1">
      <c r="A8" s="5"/>
      <c r="B8" s="13"/>
      <c r="C8" s="13"/>
      <c r="D8" s="6" t="s">
        <v>7</v>
      </c>
    </row>
    <row r="9" spans="1:7" s="7" customFormat="1" ht="54.75" customHeight="1">
      <c r="A9" s="15" t="s">
        <v>8</v>
      </c>
      <c r="B9" s="16" t="s">
        <v>9</v>
      </c>
      <c r="C9" s="17" t="s">
        <v>10</v>
      </c>
      <c r="D9" s="18" t="s">
        <v>707</v>
      </c>
      <c r="E9" s="18" t="s">
        <v>708</v>
      </c>
      <c r="G9" s="19"/>
    </row>
    <row r="10" spans="1:5" s="8" customFormat="1" ht="12" customHeight="1" hidden="1">
      <c r="A10" s="22" t="s">
        <v>0</v>
      </c>
      <c r="B10" s="23" t="s">
        <v>2</v>
      </c>
      <c r="C10" s="23" t="s">
        <v>4</v>
      </c>
      <c r="D10" s="24" t="s">
        <v>14</v>
      </c>
      <c r="E10" s="25"/>
    </row>
    <row r="11" spans="1:5" s="4" customFormat="1" ht="35.25" customHeight="1" hidden="1">
      <c r="A11" s="26" t="s">
        <v>1</v>
      </c>
      <c r="B11" s="27" t="s">
        <v>3</v>
      </c>
      <c r="C11" s="27" t="s">
        <v>5</v>
      </c>
      <c r="D11" s="28" t="s">
        <v>13</v>
      </c>
      <c r="E11" s="29"/>
    </row>
    <row r="12" spans="1:5" s="4" customFormat="1" ht="14.25" hidden="1">
      <c r="A12" s="30" t="s">
        <v>12</v>
      </c>
      <c r="B12" s="31" t="s">
        <v>6</v>
      </c>
      <c r="C12" s="31" t="s">
        <v>6</v>
      </c>
      <c r="D12" s="32">
        <v>945691.5</v>
      </c>
      <c r="E12" s="29"/>
    </row>
    <row r="13" spans="1:5" s="4" customFormat="1" ht="21.75">
      <c r="A13" s="30" t="s">
        <v>15</v>
      </c>
      <c r="B13" s="31" t="s">
        <v>16</v>
      </c>
      <c r="C13" s="31" t="s">
        <v>6</v>
      </c>
      <c r="D13" s="20">
        <f>D14+D41+D109+D124+D139+D169</f>
        <v>662630.1753300001</v>
      </c>
      <c r="E13" s="20">
        <f>E14+E41+E109+E124+E139+E169</f>
        <v>646504.2006300001</v>
      </c>
    </row>
    <row r="14" spans="1:5" s="4" customFormat="1" ht="14.25">
      <c r="A14" s="30" t="s">
        <v>17</v>
      </c>
      <c r="B14" s="31" t="s">
        <v>18</v>
      </c>
      <c r="C14" s="31" t="s">
        <v>6</v>
      </c>
      <c r="D14" s="20">
        <f>D15+D24+D35+D38</f>
        <v>128189.88354000001</v>
      </c>
      <c r="E14" s="20">
        <f>E15+E24+E35+E38</f>
        <v>124608.13674999998</v>
      </c>
    </row>
    <row r="15" spans="1:5" s="4" customFormat="1" ht="21.75">
      <c r="A15" s="30" t="s">
        <v>19</v>
      </c>
      <c r="B15" s="31" t="s">
        <v>20</v>
      </c>
      <c r="C15" s="31" t="s">
        <v>6</v>
      </c>
      <c r="D15" s="20">
        <f>D16+D19+D21</f>
        <v>122334.01894000001</v>
      </c>
      <c r="E15" s="20">
        <f>E16+E19+E21</f>
        <v>119025.93529</v>
      </c>
    </row>
    <row r="16" spans="1:5" s="4" customFormat="1" ht="32.25">
      <c r="A16" s="30" t="s">
        <v>21</v>
      </c>
      <c r="B16" s="31" t="s">
        <v>22</v>
      </c>
      <c r="C16" s="31" t="s">
        <v>6</v>
      </c>
      <c r="D16" s="20">
        <f>D17+D18</f>
        <v>102677.40000000001</v>
      </c>
      <c r="E16" s="20">
        <f>E17+E18</f>
        <v>101062.46529</v>
      </c>
    </row>
    <row r="17" spans="1:5" s="4" customFormat="1" ht="33.75">
      <c r="A17" s="33" t="s">
        <v>23</v>
      </c>
      <c r="B17" s="34" t="s">
        <v>22</v>
      </c>
      <c r="C17" s="34" t="s">
        <v>24</v>
      </c>
      <c r="D17" s="35">
        <v>83250.7869</v>
      </c>
      <c r="E17" s="21">
        <v>81635.85218999999</v>
      </c>
    </row>
    <row r="18" spans="1:5" s="4" customFormat="1" ht="14.25">
      <c r="A18" s="36" t="s">
        <v>27</v>
      </c>
      <c r="B18" s="34" t="s">
        <v>22</v>
      </c>
      <c r="C18" s="34" t="s">
        <v>28</v>
      </c>
      <c r="D18" s="35">
        <v>19426.613100000002</v>
      </c>
      <c r="E18" s="21">
        <v>19426.613100000002</v>
      </c>
    </row>
    <row r="19" spans="1:5" s="4" customFormat="1" ht="14.25">
      <c r="A19" s="30" t="s">
        <v>25</v>
      </c>
      <c r="B19" s="31" t="s">
        <v>26</v>
      </c>
      <c r="C19" s="31" t="s">
        <v>6</v>
      </c>
      <c r="D19" s="20">
        <f>D20</f>
        <v>6954.21892</v>
      </c>
      <c r="E19" s="20">
        <f>E20</f>
        <v>5953.5</v>
      </c>
    </row>
    <row r="20" spans="1:5" s="4" customFormat="1" ht="14.25">
      <c r="A20" s="33" t="s">
        <v>27</v>
      </c>
      <c r="B20" s="37" t="s">
        <v>26</v>
      </c>
      <c r="C20" s="37" t="s">
        <v>28</v>
      </c>
      <c r="D20" s="38">
        <f>7494.40692-216.234-323.954</f>
        <v>6954.21892</v>
      </c>
      <c r="E20" s="21">
        <v>5953.5</v>
      </c>
    </row>
    <row r="21" spans="1:5" s="4" customFormat="1" ht="14.25">
      <c r="A21" s="30" t="s">
        <v>29</v>
      </c>
      <c r="B21" s="31" t="s">
        <v>30</v>
      </c>
      <c r="C21" s="31" t="s">
        <v>6</v>
      </c>
      <c r="D21" s="20">
        <f>D23+D22</f>
        <v>12702.40002</v>
      </c>
      <c r="E21" s="20">
        <f>E23+E22</f>
        <v>12009.97</v>
      </c>
    </row>
    <row r="22" spans="1:5" s="4" customFormat="1" ht="14.25">
      <c r="A22" s="39" t="s">
        <v>54</v>
      </c>
      <c r="B22" s="34" t="s">
        <v>30</v>
      </c>
      <c r="C22" s="34" t="s">
        <v>55</v>
      </c>
      <c r="D22" s="35">
        <v>5.57</v>
      </c>
      <c r="E22" s="21">
        <v>5.57</v>
      </c>
    </row>
    <row r="23" spans="1:5" s="4" customFormat="1" ht="33.75">
      <c r="A23" s="33" t="s">
        <v>23</v>
      </c>
      <c r="B23" s="34" t="s">
        <v>30</v>
      </c>
      <c r="C23" s="34" t="s">
        <v>24</v>
      </c>
      <c r="D23" s="35">
        <v>12696.83002</v>
      </c>
      <c r="E23" s="21">
        <v>12004.4</v>
      </c>
    </row>
    <row r="24" spans="1:5" s="4" customFormat="1" ht="21.75">
      <c r="A24" s="30" t="s">
        <v>31</v>
      </c>
      <c r="B24" s="31" t="s">
        <v>32</v>
      </c>
      <c r="C24" s="31" t="s">
        <v>6</v>
      </c>
      <c r="D24" s="20">
        <f>D25+D27+D29+D31+D33</f>
        <v>2750.65679</v>
      </c>
      <c r="E24" s="20">
        <f>E25+E27+E29+E31+E33</f>
        <v>2485.65314</v>
      </c>
    </row>
    <row r="25" spans="1:5" s="4" customFormat="1" ht="42.75">
      <c r="A25" s="30" t="s">
        <v>33</v>
      </c>
      <c r="B25" s="31" t="s">
        <v>34</v>
      </c>
      <c r="C25" s="31" t="s">
        <v>6</v>
      </c>
      <c r="D25" s="20">
        <f>D26</f>
        <v>2273.05679</v>
      </c>
      <c r="E25" s="20">
        <f>E26</f>
        <v>2272.41679</v>
      </c>
    </row>
    <row r="26" spans="1:5" s="4" customFormat="1" ht="14.25">
      <c r="A26" s="33" t="s">
        <v>27</v>
      </c>
      <c r="B26" s="37" t="s">
        <v>34</v>
      </c>
      <c r="C26" s="37" t="s">
        <v>28</v>
      </c>
      <c r="D26" s="38">
        <v>2273.05679</v>
      </c>
      <c r="E26" s="21">
        <v>2272.41679</v>
      </c>
    </row>
    <row r="27" spans="1:5" s="4" customFormat="1" ht="74.25">
      <c r="A27" s="30" t="s">
        <v>35</v>
      </c>
      <c r="B27" s="31" t="s">
        <v>36</v>
      </c>
      <c r="C27" s="31" t="s">
        <v>6</v>
      </c>
      <c r="D27" s="20">
        <f>D28</f>
        <v>87.6</v>
      </c>
      <c r="E27" s="20">
        <f>E28</f>
        <v>28</v>
      </c>
    </row>
    <row r="28" spans="1:5" s="4" customFormat="1" ht="14.25">
      <c r="A28" s="33" t="s">
        <v>27</v>
      </c>
      <c r="B28" s="37" t="s">
        <v>36</v>
      </c>
      <c r="C28" s="37" t="s">
        <v>28</v>
      </c>
      <c r="D28" s="38">
        <v>87.6</v>
      </c>
      <c r="E28" s="21">
        <v>28</v>
      </c>
    </row>
    <row r="29" spans="1:5" s="4" customFormat="1" ht="53.25">
      <c r="A29" s="30" t="s">
        <v>39</v>
      </c>
      <c r="B29" s="40" t="s">
        <v>540</v>
      </c>
      <c r="C29" s="31" t="s">
        <v>6</v>
      </c>
      <c r="D29" s="20">
        <f>D30</f>
        <v>190</v>
      </c>
      <c r="E29" s="20">
        <f>E30</f>
        <v>122.89007000000001</v>
      </c>
    </row>
    <row r="30" spans="1:5" s="4" customFormat="1" ht="14.25">
      <c r="A30" s="33" t="s">
        <v>27</v>
      </c>
      <c r="B30" s="34" t="s">
        <v>540</v>
      </c>
      <c r="C30" s="37" t="s">
        <v>28</v>
      </c>
      <c r="D30" s="38">
        <v>190</v>
      </c>
      <c r="E30" s="21">
        <v>122.89007000000001</v>
      </c>
    </row>
    <row r="31" spans="1:5" s="4" customFormat="1" ht="24">
      <c r="A31" s="41" t="s">
        <v>541</v>
      </c>
      <c r="B31" s="40" t="s">
        <v>542</v>
      </c>
      <c r="C31" s="40" t="s">
        <v>6</v>
      </c>
      <c r="D31" s="42">
        <f>D32</f>
        <v>174.1</v>
      </c>
      <c r="E31" s="42">
        <f>E32</f>
        <v>46.64628</v>
      </c>
    </row>
    <row r="32" spans="1:5" s="4" customFormat="1" ht="14.25">
      <c r="A32" s="36" t="s">
        <v>27</v>
      </c>
      <c r="B32" s="34" t="s">
        <v>542</v>
      </c>
      <c r="C32" s="34" t="s">
        <v>28</v>
      </c>
      <c r="D32" s="35">
        <v>174.1</v>
      </c>
      <c r="E32" s="43">
        <v>46.64628</v>
      </c>
    </row>
    <row r="33" spans="1:5" s="4" customFormat="1" ht="78.75" customHeight="1">
      <c r="A33" s="30" t="s">
        <v>37</v>
      </c>
      <c r="B33" s="31" t="s">
        <v>38</v>
      </c>
      <c r="C33" s="31" t="s">
        <v>6</v>
      </c>
      <c r="D33" s="20">
        <f>D34</f>
        <v>25.9</v>
      </c>
      <c r="E33" s="20">
        <f>E34</f>
        <v>15.7</v>
      </c>
    </row>
    <row r="34" spans="1:5" s="4" customFormat="1" ht="14.25">
      <c r="A34" s="33" t="s">
        <v>27</v>
      </c>
      <c r="B34" s="37" t="s">
        <v>38</v>
      </c>
      <c r="C34" s="37" t="s">
        <v>28</v>
      </c>
      <c r="D34" s="38">
        <v>25.9</v>
      </c>
      <c r="E34" s="43">
        <v>15.7</v>
      </c>
    </row>
    <row r="35" spans="1:5" s="4" customFormat="1" ht="32.25">
      <c r="A35" s="30" t="s">
        <v>40</v>
      </c>
      <c r="B35" s="31" t="s">
        <v>41</v>
      </c>
      <c r="C35" s="31" t="s">
        <v>6</v>
      </c>
      <c r="D35" s="20">
        <f>D36</f>
        <v>2755.20781</v>
      </c>
      <c r="E35" s="20">
        <f>E36</f>
        <v>2746.64832</v>
      </c>
    </row>
    <row r="36" spans="1:5" s="4" customFormat="1" ht="42.75">
      <c r="A36" s="30" t="s">
        <v>42</v>
      </c>
      <c r="B36" s="31" t="s">
        <v>43</v>
      </c>
      <c r="C36" s="31" t="s">
        <v>6</v>
      </c>
      <c r="D36" s="20">
        <f>D37</f>
        <v>2755.20781</v>
      </c>
      <c r="E36" s="20">
        <f>E37</f>
        <v>2746.64832</v>
      </c>
    </row>
    <row r="37" spans="1:5" s="4" customFormat="1" ht="33.75">
      <c r="A37" s="33" t="s">
        <v>23</v>
      </c>
      <c r="B37" s="37" t="s">
        <v>43</v>
      </c>
      <c r="C37" s="37" t="s">
        <v>24</v>
      </c>
      <c r="D37" s="38">
        <v>2755.20781</v>
      </c>
      <c r="E37" s="21">
        <v>2746.64832</v>
      </c>
    </row>
    <row r="38" spans="1:5" s="4" customFormat="1" ht="21.75">
      <c r="A38" s="30" t="s">
        <v>44</v>
      </c>
      <c r="B38" s="31" t="s">
        <v>45</v>
      </c>
      <c r="C38" s="31" t="s">
        <v>6</v>
      </c>
      <c r="D38" s="20">
        <f>D39</f>
        <v>350</v>
      </c>
      <c r="E38" s="20">
        <f>E39</f>
        <v>349.9</v>
      </c>
    </row>
    <row r="39" spans="1:5" s="4" customFormat="1" ht="14.25">
      <c r="A39" s="30" t="s">
        <v>46</v>
      </c>
      <c r="B39" s="31" t="s">
        <v>47</v>
      </c>
      <c r="C39" s="31" t="s">
        <v>6</v>
      </c>
      <c r="D39" s="20">
        <f>D40</f>
        <v>350</v>
      </c>
      <c r="E39" s="20">
        <f>E40</f>
        <v>349.9</v>
      </c>
    </row>
    <row r="40" spans="1:5" s="4" customFormat="1" ht="14.25">
      <c r="A40" s="33" t="s">
        <v>27</v>
      </c>
      <c r="B40" s="37" t="s">
        <v>47</v>
      </c>
      <c r="C40" s="37" t="s">
        <v>28</v>
      </c>
      <c r="D40" s="38">
        <v>350</v>
      </c>
      <c r="E40" s="21">
        <v>349.9</v>
      </c>
    </row>
    <row r="41" spans="1:5" s="4" customFormat="1" ht="14.25">
      <c r="A41" s="30" t="s">
        <v>48</v>
      </c>
      <c r="B41" s="31" t="s">
        <v>49</v>
      </c>
      <c r="C41" s="31" t="s">
        <v>6</v>
      </c>
      <c r="D41" s="20">
        <f>D42+D76+D81+D86+D95+D98+D106+D101</f>
        <v>465472.52040000004</v>
      </c>
      <c r="E41" s="20">
        <f>E42+E76+E81+E86+E95+E98+E106+E101</f>
        <v>456030.7035200001</v>
      </c>
    </row>
    <row r="42" spans="1:5" s="4" customFormat="1" ht="32.25">
      <c r="A42" s="30" t="s">
        <v>50</v>
      </c>
      <c r="B42" s="31" t="s">
        <v>51</v>
      </c>
      <c r="C42" s="31" t="s">
        <v>6</v>
      </c>
      <c r="D42" s="20">
        <f>D48+D50+D66+D68+D61+D74+D56+D43</f>
        <v>430583.78387000004</v>
      </c>
      <c r="E42" s="20">
        <f>E48+E50+E66+E68+E61+E74+E56+E43</f>
        <v>421596.2998000001</v>
      </c>
    </row>
    <row r="43" spans="1:5" s="4" customFormat="1" ht="32.25">
      <c r="A43" s="30" t="s">
        <v>694</v>
      </c>
      <c r="B43" s="31" t="s">
        <v>693</v>
      </c>
      <c r="C43" s="31"/>
      <c r="D43" s="20">
        <f>D44+D45+D46+D47</f>
        <v>232.27</v>
      </c>
      <c r="E43" s="20">
        <f>E44+E45+E46+E47</f>
        <v>232.23122999999998</v>
      </c>
    </row>
    <row r="44" spans="1:5" s="4" customFormat="1" ht="14.25">
      <c r="A44" s="33" t="s">
        <v>58</v>
      </c>
      <c r="B44" s="37" t="s">
        <v>693</v>
      </c>
      <c r="C44" s="37" t="s">
        <v>59</v>
      </c>
      <c r="D44" s="38">
        <v>2.875</v>
      </c>
      <c r="E44" s="21">
        <v>2.875</v>
      </c>
    </row>
    <row r="45" spans="1:5" s="4" customFormat="1" ht="22.5">
      <c r="A45" s="33" t="s">
        <v>60</v>
      </c>
      <c r="B45" s="37" t="s">
        <v>693</v>
      </c>
      <c r="C45" s="37" t="s">
        <v>61</v>
      </c>
      <c r="D45" s="38">
        <v>0.86825</v>
      </c>
      <c r="E45" s="21">
        <v>0.86825</v>
      </c>
    </row>
    <row r="46" spans="1:5" s="4" customFormat="1" ht="14.25">
      <c r="A46" s="33" t="s">
        <v>27</v>
      </c>
      <c r="B46" s="37" t="s">
        <v>693</v>
      </c>
      <c r="C46" s="37" t="s">
        <v>28</v>
      </c>
      <c r="D46" s="38">
        <v>227.02945000000003</v>
      </c>
      <c r="E46" s="21">
        <v>226.99068</v>
      </c>
    </row>
    <row r="47" spans="1:5" s="4" customFormat="1" ht="14.25">
      <c r="A47" s="33" t="s">
        <v>94</v>
      </c>
      <c r="B47" s="37" t="s">
        <v>693</v>
      </c>
      <c r="C47" s="37" t="s">
        <v>95</v>
      </c>
      <c r="D47" s="38">
        <v>1.4972999999999999</v>
      </c>
      <c r="E47" s="21">
        <v>1.4972999999999999</v>
      </c>
    </row>
    <row r="48" spans="1:5" s="4" customFormat="1" ht="32.25">
      <c r="A48" s="30" t="s">
        <v>52</v>
      </c>
      <c r="B48" s="31" t="s">
        <v>53</v>
      </c>
      <c r="C48" s="31" t="s">
        <v>6</v>
      </c>
      <c r="D48" s="20">
        <f>D49</f>
        <v>13</v>
      </c>
      <c r="E48" s="20">
        <f>E49</f>
        <v>0</v>
      </c>
    </row>
    <row r="49" spans="1:5" s="4" customFormat="1" ht="14.25">
      <c r="A49" s="33" t="s">
        <v>54</v>
      </c>
      <c r="B49" s="37" t="s">
        <v>53</v>
      </c>
      <c r="C49" s="37" t="s">
        <v>55</v>
      </c>
      <c r="D49" s="38">
        <v>13</v>
      </c>
      <c r="E49" s="21">
        <v>0</v>
      </c>
    </row>
    <row r="50" spans="1:5" s="4" customFormat="1" ht="53.25">
      <c r="A50" s="30" t="s">
        <v>56</v>
      </c>
      <c r="B50" s="31" t="s">
        <v>57</v>
      </c>
      <c r="C50" s="31" t="s">
        <v>6</v>
      </c>
      <c r="D50" s="20">
        <f>D51+D52+D53+D54+D55</f>
        <v>366118.06952</v>
      </c>
      <c r="E50" s="20">
        <f>E51+E52+E53+E54+E55</f>
        <v>360622.06088</v>
      </c>
    </row>
    <row r="51" spans="1:5" s="4" customFormat="1" ht="14.25">
      <c r="A51" s="33" t="s">
        <v>58</v>
      </c>
      <c r="B51" s="37" t="s">
        <v>57</v>
      </c>
      <c r="C51" s="37" t="s">
        <v>59</v>
      </c>
      <c r="D51" s="38">
        <v>5194.1</v>
      </c>
      <c r="E51" s="21">
        <v>5194.1</v>
      </c>
    </row>
    <row r="52" spans="1:5" s="4" customFormat="1" ht="22.5">
      <c r="A52" s="33" t="s">
        <v>60</v>
      </c>
      <c r="B52" s="37" t="s">
        <v>57</v>
      </c>
      <c r="C52" s="37" t="s">
        <v>61</v>
      </c>
      <c r="D52" s="38">
        <v>1594.2</v>
      </c>
      <c r="E52" s="21">
        <v>1590</v>
      </c>
    </row>
    <row r="53" spans="1:5" s="4" customFormat="1" ht="14.25">
      <c r="A53" s="33" t="s">
        <v>54</v>
      </c>
      <c r="B53" s="37" t="s">
        <v>57</v>
      </c>
      <c r="C53" s="37" t="s">
        <v>55</v>
      </c>
      <c r="D53" s="38">
        <v>112.4</v>
      </c>
      <c r="E53" s="21">
        <v>107.1</v>
      </c>
    </row>
    <row r="54" spans="1:5" s="4" customFormat="1" ht="33.75">
      <c r="A54" s="33" t="s">
        <v>23</v>
      </c>
      <c r="B54" s="37" t="s">
        <v>57</v>
      </c>
      <c r="C54" s="37" t="s">
        <v>24</v>
      </c>
      <c r="D54" s="38">
        <v>358239.60864</v>
      </c>
      <c r="E54" s="21">
        <v>352753.1</v>
      </c>
    </row>
    <row r="55" spans="1:5" s="4" customFormat="1" ht="33.75">
      <c r="A55" s="33" t="s">
        <v>62</v>
      </c>
      <c r="B55" s="37" t="s">
        <v>57</v>
      </c>
      <c r="C55" s="37" t="s">
        <v>63</v>
      </c>
      <c r="D55" s="38">
        <v>977.76088</v>
      </c>
      <c r="E55" s="21">
        <v>977.76088</v>
      </c>
    </row>
    <row r="56" spans="1:5" s="4" customFormat="1" ht="42.75">
      <c r="A56" s="30" t="s">
        <v>687</v>
      </c>
      <c r="B56" s="31" t="s">
        <v>688</v>
      </c>
      <c r="C56" s="31"/>
      <c r="D56" s="20">
        <f>D57+D58+D59+D60</f>
        <v>583.38</v>
      </c>
      <c r="E56" s="20">
        <f>E57+E58+E59+E60</f>
        <v>583.34808</v>
      </c>
    </row>
    <row r="57" spans="1:5" s="4" customFormat="1" ht="14.25">
      <c r="A57" s="33" t="s">
        <v>58</v>
      </c>
      <c r="B57" s="37" t="s">
        <v>688</v>
      </c>
      <c r="C57" s="37" t="s">
        <v>59</v>
      </c>
      <c r="D57" s="38">
        <v>4.485</v>
      </c>
      <c r="E57" s="21">
        <v>4.485</v>
      </c>
    </row>
    <row r="58" spans="1:5" s="4" customFormat="1" ht="14.25">
      <c r="A58" s="33" t="s">
        <v>552</v>
      </c>
      <c r="B58" s="37" t="s">
        <v>688</v>
      </c>
      <c r="C58" s="37" t="s">
        <v>61</v>
      </c>
      <c r="D58" s="38">
        <v>1.35447</v>
      </c>
      <c r="E58" s="21">
        <v>1.35447</v>
      </c>
    </row>
    <row r="59" spans="1:5" s="4" customFormat="1" ht="14.25">
      <c r="A59" s="33" t="s">
        <v>27</v>
      </c>
      <c r="B59" s="37" t="s">
        <v>688</v>
      </c>
      <c r="C59" s="37" t="s">
        <v>28</v>
      </c>
      <c r="D59" s="38">
        <v>573.04863</v>
      </c>
      <c r="E59" s="21">
        <v>573.01671</v>
      </c>
    </row>
    <row r="60" spans="1:5" s="4" customFormat="1" ht="14.25">
      <c r="A60" s="36" t="s">
        <v>629</v>
      </c>
      <c r="B60" s="37" t="s">
        <v>688</v>
      </c>
      <c r="C60" s="37" t="s">
        <v>95</v>
      </c>
      <c r="D60" s="38">
        <v>4.491899999999999</v>
      </c>
      <c r="E60" s="21">
        <v>4.491899999999999</v>
      </c>
    </row>
    <row r="61" spans="1:5" s="4" customFormat="1" ht="36">
      <c r="A61" s="44" t="s">
        <v>628</v>
      </c>
      <c r="B61" s="40" t="s">
        <v>630</v>
      </c>
      <c r="C61" s="40"/>
      <c r="D61" s="42">
        <f>D62+D63+D64+D65</f>
        <v>8983.599999999999</v>
      </c>
      <c r="E61" s="42">
        <f>E62+E63+E64+E65</f>
        <v>8715.67605</v>
      </c>
    </row>
    <row r="62" spans="1:5" s="4" customFormat="1" ht="14.25">
      <c r="A62" s="36" t="s">
        <v>58</v>
      </c>
      <c r="B62" s="34" t="s">
        <v>630</v>
      </c>
      <c r="C62" s="34" t="s">
        <v>59</v>
      </c>
      <c r="D62" s="35">
        <v>184</v>
      </c>
      <c r="E62" s="21">
        <v>177.36538000000002</v>
      </c>
    </row>
    <row r="63" spans="1:5" s="4" customFormat="1" ht="24">
      <c r="A63" s="36" t="s">
        <v>60</v>
      </c>
      <c r="B63" s="34" t="s">
        <v>630</v>
      </c>
      <c r="C63" s="34" t="s">
        <v>61</v>
      </c>
      <c r="D63" s="35">
        <v>55.568</v>
      </c>
      <c r="E63" s="21">
        <v>53.56436</v>
      </c>
    </row>
    <row r="64" spans="1:5" s="4" customFormat="1" ht="14.25">
      <c r="A64" s="36" t="s">
        <v>27</v>
      </c>
      <c r="B64" s="34" t="s">
        <v>630</v>
      </c>
      <c r="C64" s="34" t="s">
        <v>28</v>
      </c>
      <c r="D64" s="35">
        <v>8684.14</v>
      </c>
      <c r="E64" s="21">
        <v>8424.85431</v>
      </c>
    </row>
    <row r="65" spans="1:5" s="4" customFormat="1" ht="14.25">
      <c r="A65" s="36" t="s">
        <v>629</v>
      </c>
      <c r="B65" s="34" t="s">
        <v>630</v>
      </c>
      <c r="C65" s="34" t="s">
        <v>95</v>
      </c>
      <c r="D65" s="35">
        <v>59.892</v>
      </c>
      <c r="E65" s="21">
        <v>59.892</v>
      </c>
    </row>
    <row r="66" spans="1:5" s="4" customFormat="1" ht="14.25">
      <c r="A66" s="30" t="s">
        <v>64</v>
      </c>
      <c r="B66" s="31" t="s">
        <v>65</v>
      </c>
      <c r="C66" s="31" t="s">
        <v>6</v>
      </c>
      <c r="D66" s="20">
        <f>D67</f>
        <v>4993.52751</v>
      </c>
      <c r="E66" s="20">
        <f>E67</f>
        <v>4916.05161</v>
      </c>
    </row>
    <row r="67" spans="1:5" s="4" customFormat="1" ht="14.25">
      <c r="A67" s="33" t="s">
        <v>27</v>
      </c>
      <c r="B67" s="37" t="s">
        <v>65</v>
      </c>
      <c r="C67" s="37" t="s">
        <v>28</v>
      </c>
      <c r="D67" s="38">
        <v>4993.52751</v>
      </c>
      <c r="E67" s="21">
        <v>4916.05161</v>
      </c>
    </row>
    <row r="68" spans="1:5" s="4" customFormat="1" ht="14.25">
      <c r="A68" s="30" t="s">
        <v>29</v>
      </c>
      <c r="B68" s="31" t="s">
        <v>66</v>
      </c>
      <c r="C68" s="31" t="s">
        <v>6</v>
      </c>
      <c r="D68" s="20">
        <f>D69+D70+D71+D72+D73</f>
        <v>49518.252700000005</v>
      </c>
      <c r="E68" s="20">
        <f>E69+E70+E71+E72+E73</f>
        <v>46385.24781</v>
      </c>
    </row>
    <row r="69" spans="1:5" s="4" customFormat="1" ht="14.25">
      <c r="A69" s="33" t="s">
        <v>54</v>
      </c>
      <c r="B69" s="37" t="s">
        <v>66</v>
      </c>
      <c r="C69" s="37" t="s">
        <v>55</v>
      </c>
      <c r="D69" s="38">
        <v>1228.4</v>
      </c>
      <c r="E69" s="21">
        <v>1142.5</v>
      </c>
    </row>
    <row r="70" spans="1:5" s="4" customFormat="1" ht="33.75">
      <c r="A70" s="33" t="s">
        <v>23</v>
      </c>
      <c r="B70" s="37" t="s">
        <v>66</v>
      </c>
      <c r="C70" s="37" t="s">
        <v>24</v>
      </c>
      <c r="D70" s="38">
        <v>46169.45524</v>
      </c>
      <c r="E70" s="21">
        <v>43201.2</v>
      </c>
    </row>
    <row r="71" spans="1:5" s="4" customFormat="1" ht="33.75">
      <c r="A71" s="33" t="s">
        <v>62</v>
      </c>
      <c r="B71" s="37" t="s">
        <v>66</v>
      </c>
      <c r="C71" s="37" t="s">
        <v>63</v>
      </c>
      <c r="D71" s="38">
        <v>2061.79346</v>
      </c>
      <c r="E71" s="21">
        <v>1988.47238</v>
      </c>
    </row>
    <row r="72" spans="1:5" s="4" customFormat="1" ht="14.25">
      <c r="A72" s="33" t="s">
        <v>67</v>
      </c>
      <c r="B72" s="37" t="s">
        <v>66</v>
      </c>
      <c r="C72" s="37" t="s">
        <v>68</v>
      </c>
      <c r="D72" s="38">
        <v>53.604</v>
      </c>
      <c r="E72" s="21">
        <v>52.58</v>
      </c>
    </row>
    <row r="73" spans="1:5" s="4" customFormat="1" ht="14.25">
      <c r="A73" s="33" t="s">
        <v>69</v>
      </c>
      <c r="B73" s="37" t="s">
        <v>66</v>
      </c>
      <c r="C73" s="37" t="s">
        <v>70</v>
      </c>
      <c r="D73" s="38">
        <v>5</v>
      </c>
      <c r="E73" s="21">
        <v>0.49543</v>
      </c>
    </row>
    <row r="74" spans="1:5" s="4" customFormat="1" ht="65.25" customHeight="1">
      <c r="A74" s="44" t="s">
        <v>631</v>
      </c>
      <c r="B74" s="40" t="s">
        <v>632</v>
      </c>
      <c r="C74" s="40"/>
      <c r="D74" s="42">
        <f>D75</f>
        <v>141.68414</v>
      </c>
      <c r="E74" s="42">
        <f>E75</f>
        <v>141.68414</v>
      </c>
    </row>
    <row r="75" spans="1:5" s="4" customFormat="1" ht="14.25">
      <c r="A75" s="36" t="s">
        <v>629</v>
      </c>
      <c r="B75" s="34" t="s">
        <v>632</v>
      </c>
      <c r="C75" s="34" t="s">
        <v>95</v>
      </c>
      <c r="D75" s="35">
        <v>141.68414</v>
      </c>
      <c r="E75" s="21">
        <v>141.68414</v>
      </c>
    </row>
    <row r="76" spans="1:5" s="4" customFormat="1" ht="14.25">
      <c r="A76" s="30" t="s">
        <v>77</v>
      </c>
      <c r="B76" s="31" t="s">
        <v>78</v>
      </c>
      <c r="C76" s="31" t="s">
        <v>6</v>
      </c>
      <c r="D76" s="20">
        <f>D77</f>
        <v>14771.36445</v>
      </c>
      <c r="E76" s="20">
        <f>E77</f>
        <v>14735.14322</v>
      </c>
    </row>
    <row r="77" spans="1:5" s="4" customFormat="1" ht="42.75">
      <c r="A77" s="30" t="s">
        <v>42</v>
      </c>
      <c r="B77" s="31" t="s">
        <v>79</v>
      </c>
      <c r="C77" s="31" t="s">
        <v>6</v>
      </c>
      <c r="D77" s="20">
        <f>D78+D79+D80</f>
        <v>14771.36445</v>
      </c>
      <c r="E77" s="20">
        <f>E78+E79+E80</f>
        <v>14735.14322</v>
      </c>
    </row>
    <row r="78" spans="1:5" s="4" customFormat="1" ht="22.5">
      <c r="A78" s="33" t="s">
        <v>75</v>
      </c>
      <c r="B78" s="37" t="s">
        <v>79</v>
      </c>
      <c r="C78" s="37" t="s">
        <v>76</v>
      </c>
      <c r="D78" s="38">
        <v>258</v>
      </c>
      <c r="E78" s="21">
        <v>231.77877</v>
      </c>
    </row>
    <row r="79" spans="1:5" s="4" customFormat="1" ht="33.75">
      <c r="A79" s="33" t="s">
        <v>23</v>
      </c>
      <c r="B79" s="37" t="s">
        <v>79</v>
      </c>
      <c r="C79" s="37" t="s">
        <v>24</v>
      </c>
      <c r="D79" s="38">
        <v>14393.4</v>
      </c>
      <c r="E79" s="21">
        <v>14383.4</v>
      </c>
    </row>
    <row r="80" spans="1:5" s="4" customFormat="1" ht="33.75">
      <c r="A80" s="33" t="s">
        <v>62</v>
      </c>
      <c r="B80" s="37" t="s">
        <v>79</v>
      </c>
      <c r="C80" s="37" t="s">
        <v>63</v>
      </c>
      <c r="D80" s="38">
        <v>119.96445</v>
      </c>
      <c r="E80" s="21">
        <v>119.96445</v>
      </c>
    </row>
    <row r="81" spans="1:5" s="4" customFormat="1" ht="14.25">
      <c r="A81" s="30" t="s">
        <v>545</v>
      </c>
      <c r="B81" s="40" t="s">
        <v>543</v>
      </c>
      <c r="C81" s="40"/>
      <c r="D81" s="45">
        <f>D82</f>
        <v>551</v>
      </c>
      <c r="E81" s="45">
        <f>E82</f>
        <v>418</v>
      </c>
    </row>
    <row r="82" spans="1:5" s="4" customFormat="1" ht="21.75">
      <c r="A82" s="30" t="s">
        <v>546</v>
      </c>
      <c r="B82" s="40" t="s">
        <v>544</v>
      </c>
      <c r="C82" s="40"/>
      <c r="D82" s="45">
        <f>D83+D84+D85</f>
        <v>551</v>
      </c>
      <c r="E82" s="45">
        <f>E83+E84+E85</f>
        <v>418</v>
      </c>
    </row>
    <row r="83" spans="1:5" s="4" customFormat="1" ht="14.25">
      <c r="A83" s="33" t="s">
        <v>54</v>
      </c>
      <c r="B83" s="34" t="s">
        <v>544</v>
      </c>
      <c r="C83" s="34" t="s">
        <v>55</v>
      </c>
      <c r="D83" s="46">
        <v>11.4</v>
      </c>
      <c r="E83" s="21">
        <v>9.5</v>
      </c>
    </row>
    <row r="84" spans="1:5" s="4" customFormat="1" ht="14.25">
      <c r="A84" s="33" t="s">
        <v>27</v>
      </c>
      <c r="B84" s="34" t="s">
        <v>544</v>
      </c>
      <c r="C84" s="34" t="s">
        <v>28</v>
      </c>
      <c r="D84" s="46">
        <v>533.9</v>
      </c>
      <c r="E84" s="21">
        <v>406.6</v>
      </c>
    </row>
    <row r="85" spans="1:5" s="4" customFormat="1" ht="14.25">
      <c r="A85" s="36" t="s">
        <v>629</v>
      </c>
      <c r="B85" s="34" t="s">
        <v>544</v>
      </c>
      <c r="C85" s="34" t="s">
        <v>95</v>
      </c>
      <c r="D85" s="46">
        <v>5.7</v>
      </c>
      <c r="E85" s="21">
        <v>1.9</v>
      </c>
    </row>
    <row r="86" spans="1:5" s="4" customFormat="1" ht="32.25">
      <c r="A86" s="30" t="s">
        <v>71</v>
      </c>
      <c r="B86" s="31" t="s">
        <v>72</v>
      </c>
      <c r="C86" s="31" t="s">
        <v>6</v>
      </c>
      <c r="D86" s="20">
        <f>D87</f>
        <v>16048.94008</v>
      </c>
      <c r="E86" s="20">
        <f>E87</f>
        <v>16048.94008</v>
      </c>
    </row>
    <row r="87" spans="1:5" s="4" customFormat="1" ht="53.25">
      <c r="A87" s="30" t="s">
        <v>73</v>
      </c>
      <c r="B87" s="31" t="s">
        <v>74</v>
      </c>
      <c r="C87" s="31" t="s">
        <v>6</v>
      </c>
      <c r="D87" s="20">
        <f>D88+D89+D90+D91+D92+D93+D94</f>
        <v>16048.94008</v>
      </c>
      <c r="E87" s="20">
        <f>E88+E89+E90+E91+E92+E93+E94</f>
        <v>16048.94008</v>
      </c>
    </row>
    <row r="88" spans="1:5" s="4" customFormat="1" ht="14.25">
      <c r="A88" s="33" t="s">
        <v>58</v>
      </c>
      <c r="B88" s="37" t="s">
        <v>74</v>
      </c>
      <c r="C88" s="37" t="s">
        <v>59</v>
      </c>
      <c r="D88" s="38">
        <v>10582.3</v>
      </c>
      <c r="E88" s="38">
        <v>10582.3</v>
      </c>
    </row>
    <row r="89" spans="1:5" s="4" customFormat="1" ht="22.5">
      <c r="A89" s="33" t="s">
        <v>60</v>
      </c>
      <c r="B89" s="37" t="s">
        <v>74</v>
      </c>
      <c r="C89" s="37" t="s">
        <v>61</v>
      </c>
      <c r="D89" s="38">
        <v>3453.19044</v>
      </c>
      <c r="E89" s="38">
        <v>3453.19044</v>
      </c>
    </row>
    <row r="90" spans="1:5" s="4" customFormat="1" ht="14.25">
      <c r="A90" s="33" t="s">
        <v>54</v>
      </c>
      <c r="B90" s="37" t="s">
        <v>74</v>
      </c>
      <c r="C90" s="37" t="s">
        <v>55</v>
      </c>
      <c r="D90" s="38">
        <v>1326.7</v>
      </c>
      <c r="E90" s="38">
        <v>1326.7</v>
      </c>
    </row>
    <row r="91" spans="1:5" s="4" customFormat="1" ht="22.5">
      <c r="A91" s="33" t="s">
        <v>75</v>
      </c>
      <c r="B91" s="37" t="s">
        <v>74</v>
      </c>
      <c r="C91" s="37" t="s">
        <v>76</v>
      </c>
      <c r="D91" s="38">
        <v>638.8</v>
      </c>
      <c r="E91" s="38">
        <v>638.8</v>
      </c>
    </row>
    <row r="92" spans="1:5" s="4" customFormat="1" ht="14.25">
      <c r="A92" s="39" t="s">
        <v>67</v>
      </c>
      <c r="B92" s="34" t="s">
        <v>74</v>
      </c>
      <c r="C92" s="34" t="s">
        <v>68</v>
      </c>
      <c r="D92" s="38">
        <v>21.389</v>
      </c>
      <c r="E92" s="38">
        <v>21.389</v>
      </c>
    </row>
    <row r="93" spans="1:5" s="4" customFormat="1" ht="14.25">
      <c r="A93" s="39" t="s">
        <v>384</v>
      </c>
      <c r="B93" s="34" t="s">
        <v>74</v>
      </c>
      <c r="C93" s="34" t="s">
        <v>385</v>
      </c>
      <c r="D93" s="38">
        <v>25.825</v>
      </c>
      <c r="E93" s="38">
        <v>25.825</v>
      </c>
    </row>
    <row r="94" spans="1:5" s="4" customFormat="1" ht="14.25">
      <c r="A94" s="33" t="s">
        <v>69</v>
      </c>
      <c r="B94" s="34" t="s">
        <v>74</v>
      </c>
      <c r="C94" s="34" t="s">
        <v>70</v>
      </c>
      <c r="D94" s="38">
        <v>0.73564</v>
      </c>
      <c r="E94" s="38">
        <v>0.73564</v>
      </c>
    </row>
    <row r="95" spans="1:5" s="4" customFormat="1" ht="21.75">
      <c r="A95" s="30" t="s">
        <v>80</v>
      </c>
      <c r="B95" s="31" t="s">
        <v>81</v>
      </c>
      <c r="C95" s="31" t="s">
        <v>6</v>
      </c>
      <c r="D95" s="20">
        <f>D96</f>
        <v>1513</v>
      </c>
      <c r="E95" s="20">
        <f>E96</f>
        <v>1501.74962</v>
      </c>
    </row>
    <row r="96" spans="1:5" s="4" customFormat="1" ht="14.25">
      <c r="A96" s="30" t="s">
        <v>46</v>
      </c>
      <c r="B96" s="31" t="s">
        <v>82</v>
      </c>
      <c r="C96" s="31" t="s">
        <v>6</v>
      </c>
      <c r="D96" s="20">
        <f>D97</f>
        <v>1513</v>
      </c>
      <c r="E96" s="20">
        <f>E97</f>
        <v>1501.74962</v>
      </c>
    </row>
    <row r="97" spans="1:5" s="4" customFormat="1" ht="14.25">
      <c r="A97" s="33" t="s">
        <v>27</v>
      </c>
      <c r="B97" s="37" t="s">
        <v>82</v>
      </c>
      <c r="C97" s="37" t="s">
        <v>28</v>
      </c>
      <c r="D97" s="38">
        <v>1513</v>
      </c>
      <c r="E97" s="21">
        <v>1501.74962</v>
      </c>
    </row>
    <row r="98" spans="1:5" s="4" customFormat="1" ht="21.75">
      <c r="A98" s="30" t="s">
        <v>83</v>
      </c>
      <c r="B98" s="31" t="s">
        <v>84</v>
      </c>
      <c r="C98" s="31" t="s">
        <v>6</v>
      </c>
      <c r="D98" s="20">
        <f>D99</f>
        <v>410</v>
      </c>
      <c r="E98" s="20">
        <f>E99</f>
        <v>291.3</v>
      </c>
    </row>
    <row r="99" spans="1:5" s="4" customFormat="1" ht="32.25">
      <c r="A99" s="30" t="s">
        <v>85</v>
      </c>
      <c r="B99" s="31" t="s">
        <v>86</v>
      </c>
      <c r="C99" s="31" t="s">
        <v>6</v>
      </c>
      <c r="D99" s="20">
        <f>D100</f>
        <v>410</v>
      </c>
      <c r="E99" s="20">
        <f>E100</f>
        <v>291.3</v>
      </c>
    </row>
    <row r="100" spans="1:5" s="4" customFormat="1" ht="14.25">
      <c r="A100" s="33" t="s">
        <v>27</v>
      </c>
      <c r="B100" s="37" t="s">
        <v>86</v>
      </c>
      <c r="C100" s="37" t="s">
        <v>28</v>
      </c>
      <c r="D100" s="38">
        <v>410</v>
      </c>
      <c r="E100" s="21">
        <v>291.3</v>
      </c>
    </row>
    <row r="101" spans="1:5" s="4" customFormat="1" ht="14.25">
      <c r="A101" s="30" t="s">
        <v>689</v>
      </c>
      <c r="B101" s="31" t="s">
        <v>691</v>
      </c>
      <c r="C101" s="31"/>
      <c r="D101" s="20">
        <f>D102</f>
        <v>247.7</v>
      </c>
      <c r="E101" s="20">
        <f>E102</f>
        <v>92.5708</v>
      </c>
    </row>
    <row r="102" spans="1:5" s="4" customFormat="1" ht="42.75">
      <c r="A102" s="30" t="s">
        <v>690</v>
      </c>
      <c r="B102" s="31" t="s">
        <v>692</v>
      </c>
      <c r="C102" s="31"/>
      <c r="D102" s="20">
        <f>D103+D104+D105</f>
        <v>247.7</v>
      </c>
      <c r="E102" s="20">
        <f>E103+E104+E105</f>
        <v>92.5708</v>
      </c>
    </row>
    <row r="103" spans="1:5" s="4" customFormat="1" ht="14.25" hidden="1">
      <c r="A103" s="33" t="s">
        <v>58</v>
      </c>
      <c r="B103" s="37" t="s">
        <v>692</v>
      </c>
      <c r="C103" s="37" t="s">
        <v>59</v>
      </c>
      <c r="D103" s="38">
        <v>0</v>
      </c>
      <c r="E103" s="43"/>
    </row>
    <row r="104" spans="1:5" s="4" customFormat="1" ht="22.5" hidden="1">
      <c r="A104" s="33" t="s">
        <v>60</v>
      </c>
      <c r="B104" s="37" t="s">
        <v>692</v>
      </c>
      <c r="C104" s="37" t="s">
        <v>61</v>
      </c>
      <c r="D104" s="38">
        <v>0</v>
      </c>
      <c r="E104" s="43"/>
    </row>
    <row r="105" spans="1:5" s="4" customFormat="1" ht="14.25">
      <c r="A105" s="33" t="s">
        <v>27</v>
      </c>
      <c r="B105" s="37" t="s">
        <v>692</v>
      </c>
      <c r="C105" s="37" t="s">
        <v>28</v>
      </c>
      <c r="D105" s="38">
        <v>247.7</v>
      </c>
      <c r="E105" s="21">
        <v>92.5708</v>
      </c>
    </row>
    <row r="106" spans="1:5" s="4" customFormat="1" ht="21.75">
      <c r="A106" s="47" t="s">
        <v>549</v>
      </c>
      <c r="B106" s="40" t="s">
        <v>547</v>
      </c>
      <c r="C106" s="40"/>
      <c r="D106" s="48">
        <f>D107</f>
        <v>1346.732</v>
      </c>
      <c r="E106" s="48">
        <f>E107</f>
        <v>1346.7</v>
      </c>
    </row>
    <row r="107" spans="1:5" s="4" customFormat="1" ht="32.25">
      <c r="A107" s="47" t="s">
        <v>550</v>
      </c>
      <c r="B107" s="40" t="s">
        <v>548</v>
      </c>
      <c r="C107" s="40"/>
      <c r="D107" s="48">
        <f>D108</f>
        <v>1346.732</v>
      </c>
      <c r="E107" s="48">
        <f>E108</f>
        <v>1346.7</v>
      </c>
    </row>
    <row r="108" spans="1:5" s="4" customFormat="1" ht="14.25">
      <c r="A108" s="49" t="s">
        <v>27</v>
      </c>
      <c r="B108" s="34" t="s">
        <v>548</v>
      </c>
      <c r="C108" s="34" t="s">
        <v>28</v>
      </c>
      <c r="D108" s="50">
        <v>1346.732</v>
      </c>
      <c r="E108" s="21">
        <v>1346.7</v>
      </c>
    </row>
    <row r="109" spans="1:5" s="4" customFormat="1" ht="14.25">
      <c r="A109" s="30" t="s">
        <v>87</v>
      </c>
      <c r="B109" s="31" t="s">
        <v>88</v>
      </c>
      <c r="C109" s="31" t="s">
        <v>6</v>
      </c>
      <c r="D109" s="20">
        <f>D110+D119</f>
        <v>40946.860010000004</v>
      </c>
      <c r="E109" s="20">
        <f>E110+E119</f>
        <v>39897.403730000005</v>
      </c>
    </row>
    <row r="110" spans="1:5" s="4" customFormat="1" ht="21.75">
      <c r="A110" s="30" t="s">
        <v>89</v>
      </c>
      <c r="B110" s="31" t="s">
        <v>90</v>
      </c>
      <c r="C110" s="31" t="s">
        <v>6</v>
      </c>
      <c r="D110" s="20">
        <f>D111+D115+D113+D117</f>
        <v>30504.56001</v>
      </c>
      <c r="E110" s="20">
        <f>E111+E115+E113+E117</f>
        <v>29715.603730000003</v>
      </c>
    </row>
    <row r="111" spans="1:5" s="4" customFormat="1" ht="21.75">
      <c r="A111" s="30" t="s">
        <v>92</v>
      </c>
      <c r="B111" s="31" t="s">
        <v>93</v>
      </c>
      <c r="C111" s="31" t="s">
        <v>6</v>
      </c>
      <c r="D111" s="20">
        <f>D112</f>
        <v>2410.40373</v>
      </c>
      <c r="E111" s="20">
        <f>E112</f>
        <v>2410.40373</v>
      </c>
    </row>
    <row r="112" spans="1:5" s="4" customFormat="1" ht="14.25">
      <c r="A112" s="33" t="s">
        <v>94</v>
      </c>
      <c r="B112" s="37" t="s">
        <v>93</v>
      </c>
      <c r="C112" s="37" t="s">
        <v>95</v>
      </c>
      <c r="D112" s="38">
        <v>2410.40373</v>
      </c>
      <c r="E112" s="21">
        <v>2410.40373</v>
      </c>
    </row>
    <row r="113" spans="1:5" s="4" customFormat="1" ht="72" hidden="1">
      <c r="A113" s="44" t="s">
        <v>631</v>
      </c>
      <c r="B113" s="40" t="s">
        <v>633</v>
      </c>
      <c r="C113" s="40" t="s">
        <v>6</v>
      </c>
      <c r="D113" s="42">
        <f>D114</f>
        <v>0</v>
      </c>
      <c r="E113" s="43"/>
    </row>
    <row r="114" spans="1:5" s="4" customFormat="1" ht="14.25" hidden="1">
      <c r="A114" s="36" t="s">
        <v>94</v>
      </c>
      <c r="B114" s="34" t="s">
        <v>633</v>
      </c>
      <c r="C114" s="34" t="s">
        <v>95</v>
      </c>
      <c r="D114" s="35">
        <v>0</v>
      </c>
      <c r="E114" s="43"/>
    </row>
    <row r="115" spans="1:5" s="4" customFormat="1" ht="14.25">
      <c r="A115" s="30" t="s">
        <v>29</v>
      </c>
      <c r="B115" s="31" t="s">
        <v>91</v>
      </c>
      <c r="C115" s="31" t="s">
        <v>6</v>
      </c>
      <c r="D115" s="20">
        <f>D116</f>
        <v>28094.156280000003</v>
      </c>
      <c r="E115" s="20">
        <f>E116</f>
        <v>27305.2</v>
      </c>
    </row>
    <row r="116" spans="1:5" s="4" customFormat="1" ht="33.75">
      <c r="A116" s="33" t="s">
        <v>23</v>
      </c>
      <c r="B116" s="37" t="s">
        <v>91</v>
      </c>
      <c r="C116" s="37" t="s">
        <v>24</v>
      </c>
      <c r="D116" s="38">
        <v>28094.156280000003</v>
      </c>
      <c r="E116" s="21">
        <v>27305.2</v>
      </c>
    </row>
    <row r="117" spans="1:5" s="4" customFormat="1" ht="72" hidden="1">
      <c r="A117" s="44" t="s">
        <v>631</v>
      </c>
      <c r="B117" s="40" t="s">
        <v>634</v>
      </c>
      <c r="C117" s="40"/>
      <c r="D117" s="42">
        <f>D118</f>
        <v>0</v>
      </c>
      <c r="E117" s="43"/>
    </row>
    <row r="118" spans="1:5" s="4" customFormat="1" ht="14.25" hidden="1">
      <c r="A118" s="49" t="s">
        <v>27</v>
      </c>
      <c r="B118" s="34" t="s">
        <v>634</v>
      </c>
      <c r="C118" s="34" t="s">
        <v>28</v>
      </c>
      <c r="D118" s="35">
        <v>0</v>
      </c>
      <c r="E118" s="43"/>
    </row>
    <row r="119" spans="1:5" s="4" customFormat="1" ht="21.75">
      <c r="A119" s="30" t="s">
        <v>96</v>
      </c>
      <c r="B119" s="31" t="s">
        <v>97</v>
      </c>
      <c r="C119" s="31" t="s">
        <v>6</v>
      </c>
      <c r="D119" s="20">
        <f>D120+D122</f>
        <v>10442.3</v>
      </c>
      <c r="E119" s="20">
        <f>E120+E122</f>
        <v>10181.8</v>
      </c>
    </row>
    <row r="120" spans="1:5" s="4" customFormat="1" ht="14.25">
      <c r="A120" s="30" t="s">
        <v>29</v>
      </c>
      <c r="B120" s="31" t="s">
        <v>98</v>
      </c>
      <c r="C120" s="31" t="s">
        <v>6</v>
      </c>
      <c r="D120" s="20">
        <f>D121</f>
        <v>10442.3</v>
      </c>
      <c r="E120" s="20">
        <f>E121</f>
        <v>10181.8</v>
      </c>
    </row>
    <row r="121" spans="1:5" s="4" customFormat="1" ht="33.75">
      <c r="A121" s="33" t="s">
        <v>23</v>
      </c>
      <c r="B121" s="37" t="s">
        <v>98</v>
      </c>
      <c r="C121" s="37" t="s">
        <v>24</v>
      </c>
      <c r="D121" s="38">
        <v>10442.3</v>
      </c>
      <c r="E121" s="21">
        <v>10181.8</v>
      </c>
    </row>
    <row r="122" spans="1:5" s="4" customFormat="1" ht="72" hidden="1">
      <c r="A122" s="44" t="s">
        <v>631</v>
      </c>
      <c r="B122" s="31" t="s">
        <v>635</v>
      </c>
      <c r="C122" s="31"/>
      <c r="D122" s="20">
        <f>D123</f>
        <v>0</v>
      </c>
      <c r="E122" s="43"/>
    </row>
    <row r="123" spans="1:5" s="4" customFormat="1" ht="14.25" hidden="1">
      <c r="A123" s="49" t="s">
        <v>27</v>
      </c>
      <c r="B123" s="37" t="s">
        <v>635</v>
      </c>
      <c r="C123" s="37"/>
      <c r="D123" s="38">
        <v>0</v>
      </c>
      <c r="E123" s="43"/>
    </row>
    <row r="124" spans="1:5" s="4" customFormat="1" ht="14.25">
      <c r="A124" s="30" t="s">
        <v>99</v>
      </c>
      <c r="B124" s="31" t="s">
        <v>100</v>
      </c>
      <c r="C124" s="31" t="s">
        <v>6</v>
      </c>
      <c r="D124" s="20">
        <f>D125+D129</f>
        <v>1369.64729</v>
      </c>
      <c r="E124" s="20">
        <f>E125+E129</f>
        <v>1293.41129</v>
      </c>
    </row>
    <row r="125" spans="1:5" s="4" customFormat="1" ht="14.25">
      <c r="A125" s="30" t="s">
        <v>101</v>
      </c>
      <c r="B125" s="31" t="s">
        <v>102</v>
      </c>
      <c r="C125" s="31" t="s">
        <v>6</v>
      </c>
      <c r="D125" s="20">
        <f>D126</f>
        <v>100.036</v>
      </c>
      <c r="E125" s="20">
        <f>E126</f>
        <v>23.8</v>
      </c>
    </row>
    <row r="126" spans="1:5" s="4" customFormat="1" ht="21.75">
      <c r="A126" s="30" t="s">
        <v>103</v>
      </c>
      <c r="B126" s="31" t="s">
        <v>104</v>
      </c>
      <c r="C126" s="31" t="s">
        <v>6</v>
      </c>
      <c r="D126" s="20">
        <f>D127+D128</f>
        <v>100.036</v>
      </c>
      <c r="E126" s="20">
        <f>E127+E128</f>
        <v>23.8</v>
      </c>
    </row>
    <row r="127" spans="1:5" s="4" customFormat="1" ht="14.25">
      <c r="A127" s="33" t="s">
        <v>54</v>
      </c>
      <c r="B127" s="37" t="s">
        <v>104</v>
      </c>
      <c r="C127" s="37" t="s">
        <v>55</v>
      </c>
      <c r="D127" s="38">
        <v>23.8</v>
      </c>
      <c r="E127" s="21">
        <v>23.8</v>
      </c>
    </row>
    <row r="128" spans="1:5" s="4" customFormat="1" ht="14.25">
      <c r="A128" s="39" t="s">
        <v>27</v>
      </c>
      <c r="B128" s="37" t="s">
        <v>104</v>
      </c>
      <c r="C128" s="37" t="s">
        <v>28</v>
      </c>
      <c r="D128" s="38">
        <v>76.236</v>
      </c>
      <c r="E128" s="21">
        <v>0</v>
      </c>
    </row>
    <row r="129" spans="1:5" s="4" customFormat="1" ht="21.75">
      <c r="A129" s="30" t="s">
        <v>105</v>
      </c>
      <c r="B129" s="31" t="s">
        <v>106</v>
      </c>
      <c r="C129" s="31" t="s">
        <v>6</v>
      </c>
      <c r="D129" s="20">
        <f>D130+D136</f>
        <v>1269.61129</v>
      </c>
      <c r="E129" s="20">
        <f>E130+E136</f>
        <v>1269.61129</v>
      </c>
    </row>
    <row r="130" spans="1:5" s="4" customFormat="1" ht="14.25">
      <c r="A130" s="30" t="s">
        <v>107</v>
      </c>
      <c r="B130" s="31" t="s">
        <v>108</v>
      </c>
      <c r="C130" s="31" t="s">
        <v>6</v>
      </c>
      <c r="D130" s="20">
        <f>D131+D132+D133+D135+D134</f>
        <v>1220.20754</v>
      </c>
      <c r="E130" s="20">
        <f>E131+E132+E133+E135+E134</f>
        <v>1220.20754</v>
      </c>
    </row>
    <row r="131" spans="1:5" s="4" customFormat="1" ht="14.25">
      <c r="A131" s="33" t="s">
        <v>58</v>
      </c>
      <c r="B131" s="37" t="s">
        <v>108</v>
      </c>
      <c r="C131" s="37" t="s">
        <v>59</v>
      </c>
      <c r="D131" s="38">
        <v>909.7</v>
      </c>
      <c r="E131" s="21">
        <v>909.7</v>
      </c>
    </row>
    <row r="132" spans="1:5" s="4" customFormat="1" ht="22.5">
      <c r="A132" s="33" t="s">
        <v>60</v>
      </c>
      <c r="B132" s="37" t="s">
        <v>108</v>
      </c>
      <c r="C132" s="37" t="s">
        <v>61</v>
      </c>
      <c r="D132" s="38">
        <v>252.16873999999999</v>
      </c>
      <c r="E132" s="21">
        <v>252.16873999999999</v>
      </c>
    </row>
    <row r="133" spans="1:5" s="4" customFormat="1" ht="14.25">
      <c r="A133" s="33" t="s">
        <v>54</v>
      </c>
      <c r="B133" s="37" t="s">
        <v>108</v>
      </c>
      <c r="C133" s="37" t="s">
        <v>55</v>
      </c>
      <c r="D133" s="38">
        <v>44</v>
      </c>
      <c r="E133" s="21">
        <v>44</v>
      </c>
    </row>
    <row r="134" spans="1:5" s="4" customFormat="1" ht="22.5">
      <c r="A134" s="33" t="s">
        <v>75</v>
      </c>
      <c r="B134" s="37" t="s">
        <v>108</v>
      </c>
      <c r="C134" s="37" t="s">
        <v>76</v>
      </c>
      <c r="D134" s="38">
        <v>14.338799999999999</v>
      </c>
      <c r="E134" s="21">
        <v>14.338799999999999</v>
      </c>
    </row>
    <row r="135" spans="1:5" s="4" customFormat="1" ht="14.25" hidden="1">
      <c r="A135" s="33" t="s">
        <v>69</v>
      </c>
      <c r="B135" s="37" t="s">
        <v>108</v>
      </c>
      <c r="C135" s="37" t="s">
        <v>70</v>
      </c>
      <c r="D135" s="38">
        <v>0</v>
      </c>
      <c r="E135" s="43"/>
    </row>
    <row r="136" spans="1:5" s="4" customFormat="1" ht="21.75">
      <c r="A136" s="30" t="s">
        <v>660</v>
      </c>
      <c r="B136" s="31" t="s">
        <v>661</v>
      </c>
      <c r="C136" s="31" t="s">
        <v>6</v>
      </c>
      <c r="D136" s="20">
        <f>D137+D138</f>
        <v>49.40375</v>
      </c>
      <c r="E136" s="20">
        <f>E137+E138</f>
        <v>49.40375</v>
      </c>
    </row>
    <row r="137" spans="1:5" s="4" customFormat="1" ht="14.25">
      <c r="A137" s="33" t="s">
        <v>58</v>
      </c>
      <c r="B137" s="37" t="s">
        <v>661</v>
      </c>
      <c r="C137" s="37" t="s">
        <v>59</v>
      </c>
      <c r="D137" s="38">
        <v>37.945800000000006</v>
      </c>
      <c r="E137" s="21">
        <v>37.945800000000006</v>
      </c>
    </row>
    <row r="138" spans="1:5" s="4" customFormat="1" ht="22.5">
      <c r="A138" s="33" t="s">
        <v>60</v>
      </c>
      <c r="B138" s="37" t="s">
        <v>661</v>
      </c>
      <c r="C138" s="37" t="s">
        <v>61</v>
      </c>
      <c r="D138" s="38">
        <v>11.45795</v>
      </c>
      <c r="E138" s="21">
        <v>11.45795</v>
      </c>
    </row>
    <row r="139" spans="1:5" s="4" customFormat="1" ht="18" customHeight="1">
      <c r="A139" s="30" t="s">
        <v>109</v>
      </c>
      <c r="B139" s="31" t="s">
        <v>110</v>
      </c>
      <c r="C139" s="31" t="s">
        <v>6</v>
      </c>
      <c r="D139" s="20">
        <f>D140+D158+D161</f>
        <v>13028.48109</v>
      </c>
      <c r="E139" s="20">
        <f>E140+E158+E161</f>
        <v>12748.125939999998</v>
      </c>
    </row>
    <row r="140" spans="1:5" s="4" customFormat="1" ht="21.75">
      <c r="A140" s="30" t="s">
        <v>111</v>
      </c>
      <c r="B140" s="31" t="s">
        <v>112</v>
      </c>
      <c r="C140" s="31" t="s">
        <v>6</v>
      </c>
      <c r="D140" s="20">
        <f>D141+D156+D155</f>
        <v>5233.64345</v>
      </c>
      <c r="E140" s="20">
        <f>E141+E156+E155</f>
        <v>5007.70595</v>
      </c>
    </row>
    <row r="141" spans="1:5" s="4" customFormat="1" ht="21.75">
      <c r="A141" s="30" t="s">
        <v>113</v>
      </c>
      <c r="B141" s="31" t="s">
        <v>114</v>
      </c>
      <c r="C141" s="31" t="s">
        <v>6</v>
      </c>
      <c r="D141" s="20">
        <f>D143+D145+D146+D147+D150+D151+D152+D153+D154+D148+D149+D142+D144</f>
        <v>4943.068139999999</v>
      </c>
      <c r="E141" s="20">
        <f>E143+E145+E146+E147+E150+E151+E152+E153+E154+E148+E149+E142+E144</f>
        <v>4717.13088</v>
      </c>
    </row>
    <row r="142" spans="1:5" s="4" customFormat="1" ht="14.25">
      <c r="A142" s="33" t="s">
        <v>58</v>
      </c>
      <c r="B142" s="34" t="s">
        <v>114</v>
      </c>
      <c r="C142" s="34" t="s">
        <v>59</v>
      </c>
      <c r="D142" s="38">
        <v>10.49803</v>
      </c>
      <c r="E142" s="21">
        <v>10.49803</v>
      </c>
    </row>
    <row r="143" spans="1:5" s="4" customFormat="1" ht="14.25">
      <c r="A143" s="39" t="s">
        <v>552</v>
      </c>
      <c r="B143" s="34" t="s">
        <v>114</v>
      </c>
      <c r="C143" s="34" t="s">
        <v>551</v>
      </c>
      <c r="D143" s="35">
        <v>4.0475</v>
      </c>
      <c r="E143" s="21">
        <v>3.29976</v>
      </c>
    </row>
    <row r="144" spans="1:5" s="4" customFormat="1" ht="22.5">
      <c r="A144" s="33" t="s">
        <v>60</v>
      </c>
      <c r="B144" s="34" t="s">
        <v>114</v>
      </c>
      <c r="C144" s="34" t="s">
        <v>61</v>
      </c>
      <c r="D144" s="35">
        <v>3.17041</v>
      </c>
      <c r="E144" s="21">
        <v>3.17041</v>
      </c>
    </row>
    <row r="145" spans="1:5" s="4" customFormat="1" ht="14.25">
      <c r="A145" s="33" t="s">
        <v>115</v>
      </c>
      <c r="B145" s="37" t="s">
        <v>114</v>
      </c>
      <c r="C145" s="37" t="s">
        <v>116</v>
      </c>
      <c r="D145" s="35">
        <v>2534.4</v>
      </c>
      <c r="E145" s="21">
        <v>2470.3</v>
      </c>
    </row>
    <row r="146" spans="1:5" s="4" customFormat="1" ht="22.5">
      <c r="A146" s="33" t="s">
        <v>117</v>
      </c>
      <c r="B146" s="37" t="s">
        <v>114</v>
      </c>
      <c r="C146" s="37" t="s">
        <v>118</v>
      </c>
      <c r="D146" s="35">
        <v>745.93</v>
      </c>
      <c r="E146" s="21">
        <v>734.08729</v>
      </c>
    </row>
    <row r="147" spans="1:5" s="4" customFormat="1" ht="14.25">
      <c r="A147" s="33" t="s">
        <v>54</v>
      </c>
      <c r="B147" s="37" t="s">
        <v>114</v>
      </c>
      <c r="C147" s="37" t="s">
        <v>55</v>
      </c>
      <c r="D147" s="35">
        <v>309.7</v>
      </c>
      <c r="E147" s="21">
        <v>293.5</v>
      </c>
    </row>
    <row r="148" spans="1:5" s="4" customFormat="1" ht="24">
      <c r="A148" s="36" t="s">
        <v>182</v>
      </c>
      <c r="B148" s="34" t="s">
        <v>114</v>
      </c>
      <c r="C148" s="34" t="s">
        <v>183</v>
      </c>
      <c r="D148" s="35">
        <v>6.3</v>
      </c>
      <c r="E148" s="21">
        <v>6.3</v>
      </c>
    </row>
    <row r="149" spans="1:5" s="4" customFormat="1" ht="14.25">
      <c r="A149" s="39" t="s">
        <v>663</v>
      </c>
      <c r="B149" s="34" t="s">
        <v>114</v>
      </c>
      <c r="C149" s="34" t="s">
        <v>662</v>
      </c>
      <c r="D149" s="35">
        <v>11.495</v>
      </c>
      <c r="E149" s="21">
        <v>11.495</v>
      </c>
    </row>
    <row r="150" spans="1:5" s="4" customFormat="1" ht="33.75">
      <c r="A150" s="33" t="s">
        <v>62</v>
      </c>
      <c r="B150" s="37" t="s">
        <v>114</v>
      </c>
      <c r="C150" s="37" t="s">
        <v>63</v>
      </c>
      <c r="D150" s="35">
        <v>1119.4282</v>
      </c>
      <c r="E150" s="21">
        <v>992.7</v>
      </c>
    </row>
    <row r="151" spans="1:5" s="4" customFormat="1" ht="14.25">
      <c r="A151" s="33" t="s">
        <v>94</v>
      </c>
      <c r="B151" s="37" t="s">
        <v>114</v>
      </c>
      <c r="C151" s="37" t="s">
        <v>95</v>
      </c>
      <c r="D151" s="35">
        <v>159.62</v>
      </c>
      <c r="E151" s="21">
        <v>159.62</v>
      </c>
    </row>
    <row r="152" spans="1:5" s="4" customFormat="1" ht="14.25">
      <c r="A152" s="33" t="s">
        <v>67</v>
      </c>
      <c r="B152" s="37" t="s">
        <v>114</v>
      </c>
      <c r="C152" s="37" t="s">
        <v>68</v>
      </c>
      <c r="D152" s="35">
        <v>30.747</v>
      </c>
      <c r="E152" s="21">
        <v>30.747</v>
      </c>
    </row>
    <row r="153" spans="1:5" s="4" customFormat="1" ht="14.25">
      <c r="A153" s="51" t="s">
        <v>384</v>
      </c>
      <c r="B153" s="34" t="s">
        <v>114</v>
      </c>
      <c r="C153" s="34" t="s">
        <v>385</v>
      </c>
      <c r="D153" s="35">
        <v>1.369</v>
      </c>
      <c r="E153" s="21">
        <v>1.369</v>
      </c>
    </row>
    <row r="154" spans="1:5" s="4" customFormat="1" ht="14.25">
      <c r="A154" s="33" t="s">
        <v>69</v>
      </c>
      <c r="B154" s="37" t="s">
        <v>114</v>
      </c>
      <c r="C154" s="37" t="s">
        <v>70</v>
      </c>
      <c r="D154" s="35">
        <v>6.363</v>
      </c>
      <c r="E154" s="21">
        <v>0.04439</v>
      </c>
    </row>
    <row r="155" spans="1:5" s="4" customFormat="1" ht="14.25">
      <c r="A155" s="52" t="s">
        <v>94</v>
      </c>
      <c r="B155" s="34" t="s">
        <v>636</v>
      </c>
      <c r="C155" s="34" t="s">
        <v>95</v>
      </c>
      <c r="D155" s="35">
        <v>220.42273</v>
      </c>
      <c r="E155" s="21">
        <v>220.42273</v>
      </c>
    </row>
    <row r="156" spans="1:5" s="4" customFormat="1" ht="42.75">
      <c r="A156" s="30" t="s">
        <v>42</v>
      </c>
      <c r="B156" s="31" t="s">
        <v>119</v>
      </c>
      <c r="C156" s="31" t="s">
        <v>6</v>
      </c>
      <c r="D156" s="20">
        <f>D157</f>
        <v>70.15258</v>
      </c>
      <c r="E156" s="20">
        <f>E157</f>
        <v>70.15234</v>
      </c>
    </row>
    <row r="157" spans="1:5" s="4" customFormat="1" ht="33.75">
      <c r="A157" s="33" t="s">
        <v>62</v>
      </c>
      <c r="B157" s="37" t="s">
        <v>119</v>
      </c>
      <c r="C157" s="37" t="s">
        <v>63</v>
      </c>
      <c r="D157" s="38">
        <f>76.03358-5.881</f>
        <v>70.15258</v>
      </c>
      <c r="E157" s="21">
        <v>70.15234</v>
      </c>
    </row>
    <row r="158" spans="1:5" s="4" customFormat="1" ht="32.25">
      <c r="A158" s="53" t="s">
        <v>555</v>
      </c>
      <c r="B158" s="40" t="s">
        <v>553</v>
      </c>
      <c r="C158" s="40"/>
      <c r="D158" s="42">
        <f>D159</f>
        <v>128.42</v>
      </c>
      <c r="E158" s="42">
        <f>E159</f>
        <v>128.42</v>
      </c>
    </row>
    <row r="159" spans="1:5" s="4" customFormat="1" ht="32.25">
      <c r="A159" s="53" t="s">
        <v>555</v>
      </c>
      <c r="B159" s="40" t="s">
        <v>554</v>
      </c>
      <c r="C159" s="40"/>
      <c r="D159" s="42">
        <f>D160</f>
        <v>128.42</v>
      </c>
      <c r="E159" s="42">
        <f>E160</f>
        <v>128.42</v>
      </c>
    </row>
    <row r="160" spans="1:5" s="4" customFormat="1" ht="14.25">
      <c r="A160" s="39" t="s">
        <v>27</v>
      </c>
      <c r="B160" s="34" t="s">
        <v>554</v>
      </c>
      <c r="C160" s="34" t="s">
        <v>28</v>
      </c>
      <c r="D160" s="35">
        <v>128.42</v>
      </c>
      <c r="E160" s="21">
        <v>128.42</v>
      </c>
    </row>
    <row r="161" spans="1:5" s="4" customFormat="1" ht="32.25">
      <c r="A161" s="54" t="s">
        <v>561</v>
      </c>
      <c r="B161" s="40" t="s">
        <v>560</v>
      </c>
      <c r="C161" s="40"/>
      <c r="D161" s="42">
        <f>D166+D164</f>
        <v>7666.41764</v>
      </c>
      <c r="E161" s="42">
        <f>E166+E164</f>
        <v>7611.999989999999</v>
      </c>
    </row>
    <row r="162" spans="1:5" s="4" customFormat="1" ht="53.25" hidden="1">
      <c r="A162" s="54" t="s">
        <v>557</v>
      </c>
      <c r="B162" s="55" t="s">
        <v>556</v>
      </c>
      <c r="C162" s="40"/>
      <c r="D162" s="42">
        <f>D163</f>
        <v>0</v>
      </c>
      <c r="E162" s="43"/>
    </row>
    <row r="163" spans="1:5" s="4" customFormat="1" ht="22.5" hidden="1">
      <c r="A163" s="33" t="s">
        <v>513</v>
      </c>
      <c r="B163" s="56" t="s">
        <v>556</v>
      </c>
      <c r="C163" s="34" t="s">
        <v>514</v>
      </c>
      <c r="D163" s="35"/>
      <c r="E163" s="43"/>
    </row>
    <row r="164" spans="1:5" s="4" customFormat="1" ht="60">
      <c r="A164" s="44" t="s">
        <v>557</v>
      </c>
      <c r="B164" s="55" t="s">
        <v>556</v>
      </c>
      <c r="C164" s="40"/>
      <c r="D164" s="42">
        <f>D165</f>
        <v>46.09999</v>
      </c>
      <c r="E164" s="42">
        <f>E165</f>
        <v>46.09999</v>
      </c>
    </row>
    <row r="165" spans="1:5" s="4" customFormat="1" ht="14.25">
      <c r="A165" s="36" t="s">
        <v>27</v>
      </c>
      <c r="B165" s="56" t="s">
        <v>556</v>
      </c>
      <c r="C165" s="34" t="s">
        <v>28</v>
      </c>
      <c r="D165" s="35">
        <v>46.09999</v>
      </c>
      <c r="E165" s="21">
        <v>46.09999</v>
      </c>
    </row>
    <row r="166" spans="1:5" s="4" customFormat="1" ht="42.75">
      <c r="A166" s="30" t="s">
        <v>559</v>
      </c>
      <c r="B166" s="55" t="s">
        <v>558</v>
      </c>
      <c r="C166" s="40"/>
      <c r="D166" s="42">
        <f>D167+D168</f>
        <v>7620.31765</v>
      </c>
      <c r="E166" s="42">
        <f>E167+E168</f>
        <v>7565.9</v>
      </c>
    </row>
    <row r="167" spans="1:5" s="4" customFormat="1" ht="22.5">
      <c r="A167" s="33" t="s">
        <v>513</v>
      </c>
      <c r="B167" s="56" t="s">
        <v>558</v>
      </c>
      <c r="C167" s="34" t="s">
        <v>514</v>
      </c>
      <c r="D167" s="35">
        <v>7574.7</v>
      </c>
      <c r="E167" s="21">
        <v>7565.9</v>
      </c>
    </row>
    <row r="168" spans="1:5" s="4" customFormat="1" ht="14.25">
      <c r="A168" s="36" t="s">
        <v>27</v>
      </c>
      <c r="B168" s="56" t="s">
        <v>558</v>
      </c>
      <c r="C168" s="34" t="s">
        <v>28</v>
      </c>
      <c r="D168" s="35">
        <v>45.617650000000005</v>
      </c>
      <c r="E168" s="21">
        <v>0</v>
      </c>
    </row>
    <row r="169" spans="1:5" s="4" customFormat="1" ht="14.25">
      <c r="A169" s="30" t="s">
        <v>120</v>
      </c>
      <c r="B169" s="31" t="s">
        <v>121</v>
      </c>
      <c r="C169" s="31" t="s">
        <v>6</v>
      </c>
      <c r="D169" s="20">
        <f>D170</f>
        <v>13622.783</v>
      </c>
      <c r="E169" s="20">
        <f>E170</f>
        <v>11926.4194</v>
      </c>
    </row>
    <row r="170" spans="1:5" s="4" customFormat="1" ht="21.75">
      <c r="A170" s="30" t="s">
        <v>122</v>
      </c>
      <c r="B170" s="31" t="s">
        <v>123</v>
      </c>
      <c r="C170" s="31" t="s">
        <v>6</v>
      </c>
      <c r="D170" s="20">
        <f>D178+D181+D171+D174+D176</f>
        <v>13622.783</v>
      </c>
      <c r="E170" s="20">
        <f>E178+E181+E171+E174+E176</f>
        <v>11926.4194</v>
      </c>
    </row>
    <row r="171" spans="1:5" s="4" customFormat="1" ht="32.25">
      <c r="A171" s="54" t="s">
        <v>637</v>
      </c>
      <c r="B171" s="55" t="s">
        <v>664</v>
      </c>
      <c r="C171" s="40"/>
      <c r="D171" s="42">
        <f>D173+D172</f>
        <v>4923.2</v>
      </c>
      <c r="E171" s="42">
        <f>E173+E172</f>
        <v>4705.8</v>
      </c>
    </row>
    <row r="172" spans="1:5" s="4" customFormat="1" ht="14.25">
      <c r="A172" s="36" t="s">
        <v>54</v>
      </c>
      <c r="B172" s="57" t="s">
        <v>664</v>
      </c>
      <c r="C172" s="34" t="s">
        <v>55</v>
      </c>
      <c r="D172" s="35">
        <v>145.5</v>
      </c>
      <c r="E172" s="21">
        <v>142.6</v>
      </c>
    </row>
    <row r="173" spans="1:5" s="4" customFormat="1" ht="14.25">
      <c r="A173" s="52" t="s">
        <v>27</v>
      </c>
      <c r="B173" s="57" t="s">
        <v>664</v>
      </c>
      <c r="C173" s="34" t="s">
        <v>28</v>
      </c>
      <c r="D173" s="35">
        <v>4777.7</v>
      </c>
      <c r="E173" s="21">
        <v>4563.2</v>
      </c>
    </row>
    <row r="174" spans="1:5" s="4" customFormat="1" ht="32.25">
      <c r="A174" s="30" t="s">
        <v>637</v>
      </c>
      <c r="B174" s="55" t="s">
        <v>665</v>
      </c>
      <c r="C174" s="40"/>
      <c r="D174" s="42">
        <f>D175</f>
        <v>4263.7</v>
      </c>
      <c r="E174" s="42">
        <f>E175</f>
        <v>3454.7</v>
      </c>
    </row>
    <row r="175" spans="1:5" s="4" customFormat="1" ht="14.25">
      <c r="A175" s="33" t="s">
        <v>27</v>
      </c>
      <c r="B175" s="57" t="s">
        <v>665</v>
      </c>
      <c r="C175" s="34" t="s">
        <v>28</v>
      </c>
      <c r="D175" s="58">
        <v>4263.7</v>
      </c>
      <c r="E175" s="21">
        <v>3454.7</v>
      </c>
    </row>
    <row r="176" spans="1:5" s="4" customFormat="1" ht="32.25">
      <c r="A176" s="30" t="s">
        <v>666</v>
      </c>
      <c r="B176" s="59" t="s">
        <v>667</v>
      </c>
      <c r="C176" s="40"/>
      <c r="D176" s="42">
        <f>D177</f>
        <v>23.213099999999997</v>
      </c>
      <c r="E176" s="42">
        <f>E177</f>
        <v>20.223599999999998</v>
      </c>
    </row>
    <row r="177" spans="1:5" s="4" customFormat="1" ht="14.25">
      <c r="A177" s="33" t="s">
        <v>27</v>
      </c>
      <c r="B177" s="57" t="s">
        <v>667</v>
      </c>
      <c r="C177" s="34" t="s">
        <v>28</v>
      </c>
      <c r="D177" s="35">
        <v>23.213099999999997</v>
      </c>
      <c r="E177" s="21">
        <v>20.223599999999998</v>
      </c>
    </row>
    <row r="178" spans="1:5" s="4" customFormat="1" ht="21.75">
      <c r="A178" s="60" t="s">
        <v>564</v>
      </c>
      <c r="B178" s="40" t="s">
        <v>562</v>
      </c>
      <c r="C178" s="40"/>
      <c r="D178" s="42">
        <f>D179+D180</f>
        <v>4290.5</v>
      </c>
      <c r="E178" s="42">
        <f>E179+E180</f>
        <v>3704.2</v>
      </c>
    </row>
    <row r="179" spans="1:5" s="4" customFormat="1" ht="15.75" customHeight="1">
      <c r="A179" s="61" t="s">
        <v>565</v>
      </c>
      <c r="B179" s="34" t="s">
        <v>562</v>
      </c>
      <c r="C179" s="34" t="s">
        <v>183</v>
      </c>
      <c r="D179" s="35">
        <v>67.4</v>
      </c>
      <c r="E179" s="21">
        <v>63</v>
      </c>
    </row>
    <row r="180" spans="1:5" s="4" customFormat="1" ht="14.25">
      <c r="A180" s="61" t="s">
        <v>27</v>
      </c>
      <c r="B180" s="34" t="s">
        <v>562</v>
      </c>
      <c r="C180" s="34" t="s">
        <v>28</v>
      </c>
      <c r="D180" s="35">
        <v>4223.1</v>
      </c>
      <c r="E180" s="21">
        <v>3641.2</v>
      </c>
    </row>
    <row r="181" spans="1:5" s="4" customFormat="1" ht="22.5">
      <c r="A181" s="61" t="s">
        <v>566</v>
      </c>
      <c r="B181" s="40" t="s">
        <v>563</v>
      </c>
      <c r="C181" s="40" t="s">
        <v>6</v>
      </c>
      <c r="D181" s="42">
        <f>D182+D183</f>
        <v>122.16989999999998</v>
      </c>
      <c r="E181" s="42">
        <f>E182+E183</f>
        <v>41.495799999999996</v>
      </c>
    </row>
    <row r="182" spans="1:5" s="4" customFormat="1" ht="14.25">
      <c r="A182" s="61" t="s">
        <v>54</v>
      </c>
      <c r="B182" s="34" t="s">
        <v>563</v>
      </c>
      <c r="C182" s="34" t="s">
        <v>55</v>
      </c>
      <c r="D182" s="35">
        <v>2.1</v>
      </c>
      <c r="E182" s="21">
        <v>0.0564</v>
      </c>
    </row>
    <row r="183" spans="1:5" s="4" customFormat="1" ht="14.25">
      <c r="A183" s="61" t="s">
        <v>27</v>
      </c>
      <c r="B183" s="34" t="s">
        <v>563</v>
      </c>
      <c r="C183" s="34" t="s">
        <v>28</v>
      </c>
      <c r="D183" s="35">
        <v>120.06989999999999</v>
      </c>
      <c r="E183" s="21">
        <v>41.4394</v>
      </c>
    </row>
    <row r="184" spans="1:5" s="4" customFormat="1" ht="32.25">
      <c r="A184" s="30" t="s">
        <v>124</v>
      </c>
      <c r="B184" s="31" t="s">
        <v>125</v>
      </c>
      <c r="C184" s="31" t="s">
        <v>6</v>
      </c>
      <c r="D184" s="20">
        <f>D185+D195</f>
        <v>7757.82101</v>
      </c>
      <c r="E184" s="20">
        <f>E185+E195</f>
        <v>7489.8430100000005</v>
      </c>
    </row>
    <row r="185" spans="1:5" s="4" customFormat="1" ht="21.75">
      <c r="A185" s="30" t="s">
        <v>126</v>
      </c>
      <c r="B185" s="31" t="s">
        <v>127</v>
      </c>
      <c r="C185" s="31" t="s">
        <v>6</v>
      </c>
      <c r="D185" s="20">
        <f>D186+D190</f>
        <v>5092.49201</v>
      </c>
      <c r="E185" s="20">
        <f>E186+E190</f>
        <v>4887.76201</v>
      </c>
    </row>
    <row r="186" spans="1:5" s="4" customFormat="1" ht="21.75">
      <c r="A186" s="30" t="s">
        <v>128</v>
      </c>
      <c r="B186" s="31" t="s">
        <v>129</v>
      </c>
      <c r="C186" s="31" t="s">
        <v>6</v>
      </c>
      <c r="D186" s="20">
        <f>D187</f>
        <v>3337</v>
      </c>
      <c r="E186" s="20">
        <f>E187</f>
        <v>3132.3</v>
      </c>
    </row>
    <row r="187" spans="1:5" s="4" customFormat="1" ht="14.25">
      <c r="A187" s="30" t="s">
        <v>130</v>
      </c>
      <c r="B187" s="31" t="s">
        <v>131</v>
      </c>
      <c r="C187" s="31" t="s">
        <v>6</v>
      </c>
      <c r="D187" s="20">
        <f>D188+D189</f>
        <v>3337</v>
      </c>
      <c r="E187" s="20">
        <f>E188+E189</f>
        <v>3132.3</v>
      </c>
    </row>
    <row r="188" spans="1:5" s="4" customFormat="1" ht="14.25">
      <c r="A188" s="33" t="s">
        <v>54</v>
      </c>
      <c r="B188" s="37" t="s">
        <v>131</v>
      </c>
      <c r="C188" s="37" t="s">
        <v>55</v>
      </c>
      <c r="D188" s="38">
        <v>52</v>
      </c>
      <c r="E188" s="21">
        <v>52</v>
      </c>
    </row>
    <row r="189" spans="1:5" s="4" customFormat="1" ht="14.25">
      <c r="A189" s="33" t="s">
        <v>27</v>
      </c>
      <c r="B189" s="37" t="s">
        <v>131</v>
      </c>
      <c r="C189" s="37" t="s">
        <v>28</v>
      </c>
      <c r="D189" s="38">
        <v>3285</v>
      </c>
      <c r="E189" s="21">
        <v>3080.3</v>
      </c>
    </row>
    <row r="190" spans="1:5" s="4" customFormat="1" ht="14.25">
      <c r="A190" s="30" t="s">
        <v>132</v>
      </c>
      <c r="B190" s="31" t="s">
        <v>133</v>
      </c>
      <c r="C190" s="31" t="s">
        <v>6</v>
      </c>
      <c r="D190" s="20">
        <f>D191</f>
        <v>1755.49201</v>
      </c>
      <c r="E190" s="20">
        <f>E191</f>
        <v>1755.46201</v>
      </c>
    </row>
    <row r="191" spans="1:5" s="4" customFormat="1" ht="14.25">
      <c r="A191" s="30" t="s">
        <v>130</v>
      </c>
      <c r="B191" s="31" t="s">
        <v>134</v>
      </c>
      <c r="C191" s="31" t="s">
        <v>6</v>
      </c>
      <c r="D191" s="20">
        <f>D192+D193+D194</f>
        <v>1755.49201</v>
      </c>
      <c r="E191" s="20">
        <f>E192+E193+E194</f>
        <v>1755.46201</v>
      </c>
    </row>
    <row r="192" spans="1:5" s="4" customFormat="1" ht="14.25">
      <c r="A192" s="33" t="s">
        <v>58</v>
      </c>
      <c r="B192" s="37" t="s">
        <v>134</v>
      </c>
      <c r="C192" s="37" t="s">
        <v>59</v>
      </c>
      <c r="D192" s="38">
        <v>1223.33</v>
      </c>
      <c r="E192" s="21">
        <v>1223.3</v>
      </c>
    </row>
    <row r="193" spans="1:5" s="4" customFormat="1" ht="22.5">
      <c r="A193" s="33" t="s">
        <v>60</v>
      </c>
      <c r="B193" s="37" t="s">
        <v>134</v>
      </c>
      <c r="C193" s="37" t="s">
        <v>61</v>
      </c>
      <c r="D193" s="38">
        <v>357.9655</v>
      </c>
      <c r="E193" s="21">
        <v>357.9655</v>
      </c>
    </row>
    <row r="194" spans="1:5" s="4" customFormat="1" ht="33.75">
      <c r="A194" s="33" t="s">
        <v>23</v>
      </c>
      <c r="B194" s="37" t="s">
        <v>134</v>
      </c>
      <c r="C194" s="37" t="s">
        <v>24</v>
      </c>
      <c r="D194" s="38">
        <v>174.19651000000002</v>
      </c>
      <c r="E194" s="21">
        <v>174.19651000000002</v>
      </c>
    </row>
    <row r="195" spans="1:5" s="4" customFormat="1" ht="24.75" customHeight="1">
      <c r="A195" s="30" t="s">
        <v>571</v>
      </c>
      <c r="B195" s="40" t="s">
        <v>567</v>
      </c>
      <c r="C195" s="40" t="s">
        <v>6</v>
      </c>
      <c r="D195" s="42">
        <f>D196</f>
        <v>2665.329</v>
      </c>
      <c r="E195" s="42">
        <f>E196</f>
        <v>2602.081</v>
      </c>
    </row>
    <row r="196" spans="1:5" s="4" customFormat="1" ht="14.25">
      <c r="A196" s="30" t="s">
        <v>572</v>
      </c>
      <c r="B196" s="40" t="s">
        <v>568</v>
      </c>
      <c r="C196" s="40" t="s">
        <v>6</v>
      </c>
      <c r="D196" s="42">
        <f>D199+D204+D197</f>
        <v>2665.329</v>
      </c>
      <c r="E196" s="42">
        <f>E199+E204+E197</f>
        <v>2602.081</v>
      </c>
    </row>
    <row r="197" spans="1:5" s="4" customFormat="1" ht="14.25">
      <c r="A197" s="30" t="s">
        <v>668</v>
      </c>
      <c r="B197" s="40" t="s">
        <v>669</v>
      </c>
      <c r="C197" s="40"/>
      <c r="D197" s="42">
        <f>D198</f>
        <v>9.36</v>
      </c>
      <c r="E197" s="42">
        <f>E198</f>
        <v>9.36</v>
      </c>
    </row>
    <row r="198" spans="1:5" s="4" customFormat="1" ht="22.5">
      <c r="A198" s="33" t="s">
        <v>574</v>
      </c>
      <c r="B198" s="34" t="s">
        <v>669</v>
      </c>
      <c r="C198" s="34" t="s">
        <v>55</v>
      </c>
      <c r="D198" s="35">
        <v>9.36</v>
      </c>
      <c r="E198" s="21">
        <v>9.36</v>
      </c>
    </row>
    <row r="199" spans="1:5" s="4" customFormat="1" ht="21.75">
      <c r="A199" s="30" t="s">
        <v>573</v>
      </c>
      <c r="B199" s="40" t="s">
        <v>569</v>
      </c>
      <c r="C199" s="40"/>
      <c r="D199" s="48">
        <f>D202+D203+D200+D201</f>
        <v>2633.289</v>
      </c>
      <c r="E199" s="48">
        <f>E202+E203+E200+E201</f>
        <v>2570.041</v>
      </c>
    </row>
    <row r="200" spans="1:5" s="4" customFormat="1" ht="14.25">
      <c r="A200" s="33" t="s">
        <v>58</v>
      </c>
      <c r="B200" s="34" t="s">
        <v>569</v>
      </c>
      <c r="C200" s="34" t="s">
        <v>59</v>
      </c>
      <c r="D200" s="50">
        <v>288.38233</v>
      </c>
      <c r="E200" s="21">
        <v>288.38233</v>
      </c>
    </row>
    <row r="201" spans="1:5" s="4" customFormat="1" ht="22.5">
      <c r="A201" s="33" t="s">
        <v>60</v>
      </c>
      <c r="B201" s="34" t="s">
        <v>569</v>
      </c>
      <c r="C201" s="34" t="s">
        <v>61</v>
      </c>
      <c r="D201" s="50">
        <v>87.08667</v>
      </c>
      <c r="E201" s="21">
        <v>87.08667</v>
      </c>
    </row>
    <row r="202" spans="1:5" s="4" customFormat="1" ht="22.5">
      <c r="A202" s="33" t="s">
        <v>574</v>
      </c>
      <c r="B202" s="34" t="s">
        <v>569</v>
      </c>
      <c r="C202" s="34" t="s">
        <v>55</v>
      </c>
      <c r="D202" s="50">
        <v>389.9</v>
      </c>
      <c r="E202" s="21">
        <v>371.1</v>
      </c>
    </row>
    <row r="203" spans="1:5" s="4" customFormat="1" ht="14.25">
      <c r="A203" s="33" t="s">
        <v>27</v>
      </c>
      <c r="B203" s="34" t="s">
        <v>569</v>
      </c>
      <c r="C203" s="34" t="s">
        <v>28</v>
      </c>
      <c r="D203" s="50">
        <v>1867.92</v>
      </c>
      <c r="E203" s="21">
        <v>1823.472</v>
      </c>
    </row>
    <row r="204" spans="1:5" s="4" customFormat="1" ht="21.75">
      <c r="A204" s="30" t="s">
        <v>575</v>
      </c>
      <c r="B204" s="40" t="s">
        <v>570</v>
      </c>
      <c r="C204" s="40"/>
      <c r="D204" s="48">
        <f>D205</f>
        <v>22.68</v>
      </c>
      <c r="E204" s="48">
        <f>E205</f>
        <v>22.68</v>
      </c>
    </row>
    <row r="205" spans="1:5" s="4" customFormat="1" ht="22.5">
      <c r="A205" s="33" t="s">
        <v>574</v>
      </c>
      <c r="B205" s="34" t="s">
        <v>570</v>
      </c>
      <c r="C205" s="34" t="s">
        <v>55</v>
      </c>
      <c r="D205" s="50">
        <v>22.68</v>
      </c>
      <c r="E205" s="21">
        <v>22.68</v>
      </c>
    </row>
    <row r="206" spans="1:5" s="4" customFormat="1" ht="21.75">
      <c r="A206" s="30" t="s">
        <v>135</v>
      </c>
      <c r="B206" s="31" t="s">
        <v>136</v>
      </c>
      <c r="C206" s="31" t="s">
        <v>6</v>
      </c>
      <c r="D206" s="20">
        <f>D207+D220+D234+D242+D253</f>
        <v>70464.69925</v>
      </c>
      <c r="E206" s="20">
        <f>E207+E220+E234+E242+E253</f>
        <v>69403.6526</v>
      </c>
    </row>
    <row r="207" spans="1:5" s="4" customFormat="1" ht="14.25">
      <c r="A207" s="30" t="s">
        <v>137</v>
      </c>
      <c r="B207" s="31" t="s">
        <v>138</v>
      </c>
      <c r="C207" s="31" t="s">
        <v>6</v>
      </c>
      <c r="D207" s="20">
        <f>D208+D213+D218</f>
        <v>20102.900270000002</v>
      </c>
      <c r="E207" s="20">
        <f>E208+E213+E218</f>
        <v>19855.63479</v>
      </c>
    </row>
    <row r="208" spans="1:5" s="4" customFormat="1" ht="21.75">
      <c r="A208" s="30" t="s">
        <v>139</v>
      </c>
      <c r="B208" s="31" t="s">
        <v>140</v>
      </c>
      <c r="C208" s="31" t="s">
        <v>6</v>
      </c>
      <c r="D208" s="20">
        <f>D209+D211</f>
        <v>19803.63706</v>
      </c>
      <c r="E208" s="20">
        <f>E209+E211</f>
        <v>19557.37158</v>
      </c>
    </row>
    <row r="209" spans="1:5" s="4" customFormat="1" ht="14.25">
      <c r="A209" s="30" t="s">
        <v>29</v>
      </c>
      <c r="B209" s="31" t="s">
        <v>141</v>
      </c>
      <c r="C209" s="31" t="s">
        <v>6</v>
      </c>
      <c r="D209" s="20">
        <f>D210</f>
        <v>17122.83548</v>
      </c>
      <c r="E209" s="20">
        <f>E210</f>
        <v>16876.57</v>
      </c>
    </row>
    <row r="210" spans="1:5" s="4" customFormat="1" ht="33.75">
      <c r="A210" s="33" t="s">
        <v>23</v>
      </c>
      <c r="B210" s="37" t="s">
        <v>141</v>
      </c>
      <c r="C210" s="37" t="s">
        <v>24</v>
      </c>
      <c r="D210" s="38">
        <v>17122.83548</v>
      </c>
      <c r="E210" s="21">
        <v>16876.57</v>
      </c>
    </row>
    <row r="211" spans="1:5" s="4" customFormat="1" ht="72">
      <c r="A211" s="44" t="s">
        <v>631</v>
      </c>
      <c r="B211" s="31" t="s">
        <v>638</v>
      </c>
      <c r="C211" s="31"/>
      <c r="D211" s="20">
        <f>D212</f>
        <v>2680.8015800000003</v>
      </c>
      <c r="E211" s="20">
        <f>E212</f>
        <v>2680.8015800000003</v>
      </c>
    </row>
    <row r="212" spans="1:5" s="4" customFormat="1" ht="14.25">
      <c r="A212" s="33" t="s">
        <v>27</v>
      </c>
      <c r="B212" s="37" t="s">
        <v>638</v>
      </c>
      <c r="C212" s="37" t="s">
        <v>28</v>
      </c>
      <c r="D212" s="38">
        <v>2680.8015800000003</v>
      </c>
      <c r="E212" s="21">
        <v>2680.8015800000003</v>
      </c>
    </row>
    <row r="213" spans="1:5" s="4" customFormat="1" ht="36">
      <c r="A213" s="41" t="s">
        <v>639</v>
      </c>
      <c r="B213" s="40" t="s">
        <v>641</v>
      </c>
      <c r="C213" s="40"/>
      <c r="D213" s="42">
        <f>D214+D216</f>
        <v>168.56321</v>
      </c>
      <c r="E213" s="42">
        <f>E214+E216</f>
        <v>168.56321</v>
      </c>
    </row>
    <row r="214" spans="1:5" s="4" customFormat="1" ht="24">
      <c r="A214" s="44" t="s">
        <v>640</v>
      </c>
      <c r="B214" s="40" t="s">
        <v>642</v>
      </c>
      <c r="C214" s="40"/>
      <c r="D214" s="42">
        <f>D215</f>
        <v>166.87758</v>
      </c>
      <c r="E214" s="42">
        <f>E215</f>
        <v>166.87758</v>
      </c>
    </row>
    <row r="215" spans="1:5" s="4" customFormat="1" ht="14.25">
      <c r="A215" s="33" t="s">
        <v>27</v>
      </c>
      <c r="B215" s="34" t="s">
        <v>642</v>
      </c>
      <c r="C215" s="34" t="s">
        <v>28</v>
      </c>
      <c r="D215" s="35">
        <v>166.87758</v>
      </c>
      <c r="E215" s="21">
        <v>166.87758</v>
      </c>
    </row>
    <row r="216" spans="1:5" s="4" customFormat="1" ht="14.25">
      <c r="A216" s="30" t="s">
        <v>670</v>
      </c>
      <c r="B216" s="40" t="s">
        <v>671</v>
      </c>
      <c r="C216" s="40"/>
      <c r="D216" s="42">
        <v>1.6856300000000002</v>
      </c>
      <c r="E216" s="42">
        <f>E217</f>
        <v>1.6856300000000002</v>
      </c>
    </row>
    <row r="217" spans="1:5" s="4" customFormat="1" ht="14.25">
      <c r="A217" s="33" t="s">
        <v>27</v>
      </c>
      <c r="B217" s="34" t="s">
        <v>671</v>
      </c>
      <c r="C217" s="34" t="s">
        <v>28</v>
      </c>
      <c r="D217" s="35">
        <v>1.6856300000000002</v>
      </c>
      <c r="E217" s="21">
        <v>1.6856300000000002</v>
      </c>
    </row>
    <row r="218" spans="1:5" s="4" customFormat="1" ht="21.75">
      <c r="A218" s="30" t="s">
        <v>578</v>
      </c>
      <c r="B218" s="40" t="s">
        <v>576</v>
      </c>
      <c r="C218" s="40"/>
      <c r="D218" s="42">
        <f>D219</f>
        <v>130.7</v>
      </c>
      <c r="E218" s="42">
        <f>E219</f>
        <v>129.7</v>
      </c>
    </row>
    <row r="219" spans="1:5" s="4" customFormat="1" ht="14.25">
      <c r="A219" s="33" t="s">
        <v>27</v>
      </c>
      <c r="B219" s="34" t="s">
        <v>577</v>
      </c>
      <c r="C219" s="34" t="s">
        <v>28</v>
      </c>
      <c r="D219" s="35">
        <v>130.7</v>
      </c>
      <c r="E219" s="21">
        <v>129.7</v>
      </c>
    </row>
    <row r="220" spans="1:5" s="4" customFormat="1" ht="21.75">
      <c r="A220" s="30" t="s">
        <v>142</v>
      </c>
      <c r="B220" s="31" t="s">
        <v>143</v>
      </c>
      <c r="C220" s="31" t="s">
        <v>6</v>
      </c>
      <c r="D220" s="20">
        <f>D221+D226+D231</f>
        <v>44317.72306999999</v>
      </c>
      <c r="E220" s="20">
        <f>E221+E226+E231</f>
        <v>43670.32095</v>
      </c>
    </row>
    <row r="221" spans="1:5" s="4" customFormat="1" ht="21.75">
      <c r="A221" s="30" t="s">
        <v>144</v>
      </c>
      <c r="B221" s="31" t="s">
        <v>145</v>
      </c>
      <c r="C221" s="31" t="s">
        <v>6</v>
      </c>
      <c r="D221" s="20">
        <f>D222+D224</f>
        <v>41394.30353999999</v>
      </c>
      <c r="E221" s="20">
        <f>E222+E224</f>
        <v>40922.69717</v>
      </c>
    </row>
    <row r="222" spans="1:5" s="4" customFormat="1" ht="14.25">
      <c r="A222" s="30" t="s">
        <v>29</v>
      </c>
      <c r="B222" s="31" t="s">
        <v>146</v>
      </c>
      <c r="C222" s="31" t="s">
        <v>6</v>
      </c>
      <c r="D222" s="20">
        <f>D223</f>
        <v>34260.506369999996</v>
      </c>
      <c r="E222" s="20">
        <f>E223</f>
        <v>33788.9</v>
      </c>
    </row>
    <row r="223" spans="1:5" s="4" customFormat="1" ht="33.75">
      <c r="A223" s="33" t="s">
        <v>23</v>
      </c>
      <c r="B223" s="37" t="s">
        <v>146</v>
      </c>
      <c r="C223" s="37" t="s">
        <v>24</v>
      </c>
      <c r="D223" s="38">
        <v>34260.506369999996</v>
      </c>
      <c r="E223" s="21">
        <v>33788.9</v>
      </c>
    </row>
    <row r="224" spans="1:5" s="4" customFormat="1" ht="72">
      <c r="A224" s="44" t="s">
        <v>631</v>
      </c>
      <c r="B224" s="31" t="s">
        <v>643</v>
      </c>
      <c r="C224" s="31"/>
      <c r="D224" s="20">
        <f>D225</f>
        <v>7133.79717</v>
      </c>
      <c r="E224" s="20">
        <f>E225</f>
        <v>7133.79717</v>
      </c>
    </row>
    <row r="225" spans="1:5" s="4" customFormat="1" ht="14.25">
      <c r="A225" s="33" t="s">
        <v>27</v>
      </c>
      <c r="B225" s="37" t="s">
        <v>643</v>
      </c>
      <c r="C225" s="37" t="s">
        <v>28</v>
      </c>
      <c r="D225" s="38">
        <v>7133.79717</v>
      </c>
      <c r="E225" s="21">
        <v>7133.79717</v>
      </c>
    </row>
    <row r="226" spans="1:5" s="4" customFormat="1" ht="21.75">
      <c r="A226" s="30" t="s">
        <v>147</v>
      </c>
      <c r="B226" s="31" t="s">
        <v>148</v>
      </c>
      <c r="C226" s="31" t="s">
        <v>6</v>
      </c>
      <c r="D226" s="20">
        <f>D227+D229</f>
        <v>1554.91953</v>
      </c>
      <c r="E226" s="20">
        <f>E227+E229</f>
        <v>1383.7237799999998</v>
      </c>
    </row>
    <row r="227" spans="1:5" s="4" customFormat="1" ht="14.25">
      <c r="A227" s="30" t="s">
        <v>29</v>
      </c>
      <c r="B227" s="31" t="s">
        <v>149</v>
      </c>
      <c r="C227" s="31" t="s">
        <v>6</v>
      </c>
      <c r="D227" s="20">
        <f>D228</f>
        <v>1330.41419</v>
      </c>
      <c r="E227" s="20">
        <f>E228</f>
        <v>1159.2184399999999</v>
      </c>
    </row>
    <row r="228" spans="1:5" s="4" customFormat="1" ht="33.75">
      <c r="A228" s="33" t="s">
        <v>23</v>
      </c>
      <c r="B228" s="37" t="s">
        <v>149</v>
      </c>
      <c r="C228" s="37" t="s">
        <v>24</v>
      </c>
      <c r="D228" s="38">
        <v>1330.41419</v>
      </c>
      <c r="E228" s="21">
        <v>1159.2184399999999</v>
      </c>
    </row>
    <row r="229" spans="1:5" s="4" customFormat="1" ht="72">
      <c r="A229" s="44" t="s">
        <v>631</v>
      </c>
      <c r="B229" s="31" t="s">
        <v>644</v>
      </c>
      <c r="C229" s="31"/>
      <c r="D229" s="20">
        <f>D230</f>
        <v>224.50534</v>
      </c>
      <c r="E229" s="20">
        <f>E230</f>
        <v>224.50534</v>
      </c>
    </row>
    <row r="230" spans="1:5" s="4" customFormat="1" ht="14.25">
      <c r="A230" s="33" t="s">
        <v>27</v>
      </c>
      <c r="B230" s="37" t="s">
        <v>644</v>
      </c>
      <c r="C230" s="37" t="s">
        <v>28</v>
      </c>
      <c r="D230" s="38">
        <v>224.50534</v>
      </c>
      <c r="E230" s="21">
        <v>224.50534</v>
      </c>
    </row>
    <row r="231" spans="1:5" s="4" customFormat="1" ht="42.75">
      <c r="A231" s="30" t="s">
        <v>581</v>
      </c>
      <c r="B231" s="40" t="s">
        <v>579</v>
      </c>
      <c r="C231" s="40"/>
      <c r="D231" s="48">
        <f>D232</f>
        <v>1368.5</v>
      </c>
      <c r="E231" s="48">
        <f>E232</f>
        <v>1363.9</v>
      </c>
    </row>
    <row r="232" spans="1:5" s="4" customFormat="1" ht="21.75">
      <c r="A232" s="30" t="s">
        <v>582</v>
      </c>
      <c r="B232" s="40" t="s">
        <v>580</v>
      </c>
      <c r="C232" s="40"/>
      <c r="D232" s="48">
        <f>D233</f>
        <v>1368.5</v>
      </c>
      <c r="E232" s="48">
        <f>E233</f>
        <v>1363.9</v>
      </c>
    </row>
    <row r="233" spans="1:5" s="4" customFormat="1" ht="14.25">
      <c r="A233" s="33" t="s">
        <v>27</v>
      </c>
      <c r="B233" s="34" t="s">
        <v>580</v>
      </c>
      <c r="C233" s="34" t="s">
        <v>28</v>
      </c>
      <c r="D233" s="50">
        <v>1368.5</v>
      </c>
      <c r="E233" s="21">
        <v>1363.9</v>
      </c>
    </row>
    <row r="234" spans="1:5" s="4" customFormat="1" ht="14.25">
      <c r="A234" s="30" t="s">
        <v>150</v>
      </c>
      <c r="B234" s="31" t="s">
        <v>151</v>
      </c>
      <c r="C234" s="31" t="s">
        <v>6</v>
      </c>
      <c r="D234" s="20">
        <f>D235</f>
        <v>1446.8671100000001</v>
      </c>
      <c r="E234" s="20">
        <f>E235</f>
        <v>1406.94358</v>
      </c>
    </row>
    <row r="235" spans="1:5" s="4" customFormat="1" ht="14.25">
      <c r="A235" s="30" t="s">
        <v>152</v>
      </c>
      <c r="B235" s="31" t="s">
        <v>153</v>
      </c>
      <c r="C235" s="31" t="s">
        <v>6</v>
      </c>
      <c r="D235" s="20">
        <f>D236+D238+D240</f>
        <v>1446.8671100000001</v>
      </c>
      <c r="E235" s="20">
        <f>E236+E238+E240</f>
        <v>1406.94358</v>
      </c>
    </row>
    <row r="236" spans="1:5" s="4" customFormat="1" ht="21.75">
      <c r="A236" s="30" t="s">
        <v>154</v>
      </c>
      <c r="B236" s="31" t="s">
        <v>155</v>
      </c>
      <c r="C236" s="31" t="s">
        <v>6</v>
      </c>
      <c r="D236" s="20">
        <f>D237</f>
        <v>12</v>
      </c>
      <c r="E236" s="20">
        <f>E237</f>
        <v>9</v>
      </c>
    </row>
    <row r="237" spans="1:5" s="4" customFormat="1" ht="14.25">
      <c r="A237" s="33" t="s">
        <v>27</v>
      </c>
      <c r="B237" s="37" t="s">
        <v>155</v>
      </c>
      <c r="C237" s="37" t="s">
        <v>28</v>
      </c>
      <c r="D237" s="38">
        <v>12</v>
      </c>
      <c r="E237" s="21">
        <v>9</v>
      </c>
    </row>
    <row r="238" spans="1:5" s="4" customFormat="1" ht="14.25">
      <c r="A238" s="30" t="s">
        <v>29</v>
      </c>
      <c r="B238" s="31" t="s">
        <v>156</v>
      </c>
      <c r="C238" s="31" t="s">
        <v>6</v>
      </c>
      <c r="D238" s="20">
        <f>D239</f>
        <v>1272.63604</v>
      </c>
      <c r="E238" s="20">
        <f>E239</f>
        <v>1235.71251</v>
      </c>
    </row>
    <row r="239" spans="1:5" s="4" customFormat="1" ht="33.75">
      <c r="A239" s="33" t="s">
        <v>62</v>
      </c>
      <c r="B239" s="37" t="s">
        <v>156</v>
      </c>
      <c r="C239" s="37" t="s">
        <v>63</v>
      </c>
      <c r="D239" s="38">
        <v>1272.63604</v>
      </c>
      <c r="E239" s="21">
        <v>1235.71251</v>
      </c>
    </row>
    <row r="240" spans="1:5" s="4" customFormat="1" ht="72">
      <c r="A240" s="44" t="s">
        <v>631</v>
      </c>
      <c r="B240" s="31" t="s">
        <v>645</v>
      </c>
      <c r="C240" s="31"/>
      <c r="D240" s="20">
        <f>D241</f>
        <v>162.23107000000002</v>
      </c>
      <c r="E240" s="20">
        <f>E241</f>
        <v>162.23107000000002</v>
      </c>
    </row>
    <row r="241" spans="1:5" s="4" customFormat="1" ht="14.25">
      <c r="A241" s="33" t="s">
        <v>94</v>
      </c>
      <c r="B241" s="37" t="s">
        <v>645</v>
      </c>
      <c r="C241" s="37" t="s">
        <v>95</v>
      </c>
      <c r="D241" s="38">
        <v>162.23107000000002</v>
      </c>
      <c r="E241" s="21">
        <v>162.23107000000002</v>
      </c>
    </row>
    <row r="242" spans="1:5" s="4" customFormat="1" ht="21.75">
      <c r="A242" s="30" t="s">
        <v>157</v>
      </c>
      <c r="B242" s="31" t="s">
        <v>158</v>
      </c>
      <c r="C242" s="31" t="s">
        <v>6</v>
      </c>
      <c r="D242" s="20">
        <f>D243+D248</f>
        <v>4497.2088</v>
      </c>
      <c r="E242" s="20">
        <f>E243+E248</f>
        <v>4470.753280000001</v>
      </c>
    </row>
    <row r="243" spans="1:5" s="4" customFormat="1" ht="32.25">
      <c r="A243" s="30" t="s">
        <v>159</v>
      </c>
      <c r="B243" s="31" t="s">
        <v>160</v>
      </c>
      <c r="C243" s="31" t="s">
        <v>6</v>
      </c>
      <c r="D243" s="20">
        <f>D244+D246</f>
        <v>4356.9088</v>
      </c>
      <c r="E243" s="20">
        <f>E244+E246</f>
        <v>4348.3812800000005</v>
      </c>
    </row>
    <row r="244" spans="1:5" s="4" customFormat="1" ht="14.25">
      <c r="A244" s="30" t="s">
        <v>29</v>
      </c>
      <c r="B244" s="31" t="s">
        <v>161</v>
      </c>
      <c r="C244" s="31" t="s">
        <v>6</v>
      </c>
      <c r="D244" s="20">
        <f>D245</f>
        <v>3547.86251</v>
      </c>
      <c r="E244" s="20">
        <f>E245</f>
        <v>3539.3349900000003</v>
      </c>
    </row>
    <row r="245" spans="1:5" s="4" customFormat="1" ht="33.75">
      <c r="A245" s="33" t="s">
        <v>23</v>
      </c>
      <c r="B245" s="37" t="s">
        <v>161</v>
      </c>
      <c r="C245" s="37" t="s">
        <v>24</v>
      </c>
      <c r="D245" s="38">
        <v>3547.86251</v>
      </c>
      <c r="E245" s="21">
        <v>3539.3349900000003</v>
      </c>
    </row>
    <row r="246" spans="1:5" s="4" customFormat="1" ht="72">
      <c r="A246" s="44" t="s">
        <v>631</v>
      </c>
      <c r="B246" s="31" t="s">
        <v>646</v>
      </c>
      <c r="C246" s="31"/>
      <c r="D246" s="20">
        <f>D247</f>
        <v>809.04629</v>
      </c>
      <c r="E246" s="20">
        <f>E247</f>
        <v>809.04629</v>
      </c>
    </row>
    <row r="247" spans="1:5" s="4" customFormat="1" ht="14.25">
      <c r="A247" s="33" t="s">
        <v>27</v>
      </c>
      <c r="B247" s="37" t="s">
        <v>646</v>
      </c>
      <c r="C247" s="37" t="s">
        <v>28</v>
      </c>
      <c r="D247" s="38">
        <v>809.04629</v>
      </c>
      <c r="E247" s="21">
        <v>809.04629</v>
      </c>
    </row>
    <row r="248" spans="1:5" s="4" customFormat="1" ht="32.25">
      <c r="A248" s="30" t="s">
        <v>162</v>
      </c>
      <c r="B248" s="31" t="s">
        <v>163</v>
      </c>
      <c r="C248" s="31" t="s">
        <v>6</v>
      </c>
      <c r="D248" s="20">
        <f>D249+D251</f>
        <v>140.3</v>
      </c>
      <c r="E248" s="20">
        <f>E249+E251</f>
        <v>122.372</v>
      </c>
    </row>
    <row r="249" spans="1:5" s="4" customFormat="1" ht="32.25">
      <c r="A249" s="30" t="s">
        <v>162</v>
      </c>
      <c r="B249" s="40" t="s">
        <v>583</v>
      </c>
      <c r="C249" s="40"/>
      <c r="D249" s="42">
        <f>D250</f>
        <v>82.8</v>
      </c>
      <c r="E249" s="42">
        <f>E250</f>
        <v>82.8</v>
      </c>
    </row>
    <row r="250" spans="1:5" s="4" customFormat="1" ht="14.25">
      <c r="A250" s="30" t="s">
        <v>54</v>
      </c>
      <c r="B250" s="34" t="s">
        <v>583</v>
      </c>
      <c r="C250" s="34" t="s">
        <v>55</v>
      </c>
      <c r="D250" s="35">
        <v>82.8</v>
      </c>
      <c r="E250" s="21">
        <v>82.8</v>
      </c>
    </row>
    <row r="251" spans="1:5" s="4" customFormat="1" ht="21.75">
      <c r="A251" s="30" t="s">
        <v>164</v>
      </c>
      <c r="B251" s="31" t="s">
        <v>165</v>
      </c>
      <c r="C251" s="31" t="s">
        <v>6</v>
      </c>
      <c r="D251" s="20">
        <f>D252</f>
        <v>57.5</v>
      </c>
      <c r="E251" s="20">
        <f>E252</f>
        <v>39.572</v>
      </c>
    </row>
    <row r="252" spans="1:5" s="4" customFormat="1" ht="33.75">
      <c r="A252" s="33" t="s">
        <v>23</v>
      </c>
      <c r="B252" s="37" t="s">
        <v>165</v>
      </c>
      <c r="C252" s="37" t="s">
        <v>24</v>
      </c>
      <c r="D252" s="38">
        <v>57.5</v>
      </c>
      <c r="E252" s="21">
        <v>39.572</v>
      </c>
    </row>
    <row r="253" spans="1:5" s="4" customFormat="1" ht="21.75">
      <c r="A253" s="30" t="s">
        <v>166</v>
      </c>
      <c r="B253" s="31" t="s">
        <v>167</v>
      </c>
      <c r="C253" s="31" t="s">
        <v>6</v>
      </c>
      <c r="D253" s="20">
        <f aca="true" t="shared" si="0" ref="D253:E255">D254</f>
        <v>100</v>
      </c>
      <c r="E253" s="20">
        <f t="shared" si="0"/>
        <v>0</v>
      </c>
    </row>
    <row r="254" spans="1:5" s="4" customFormat="1" ht="21.75">
      <c r="A254" s="30" t="s">
        <v>168</v>
      </c>
      <c r="B254" s="31" t="s">
        <v>169</v>
      </c>
      <c r="C254" s="31" t="s">
        <v>6</v>
      </c>
      <c r="D254" s="20">
        <f t="shared" si="0"/>
        <v>100</v>
      </c>
      <c r="E254" s="20">
        <f t="shared" si="0"/>
        <v>0</v>
      </c>
    </row>
    <row r="255" spans="1:5" s="4" customFormat="1" ht="14.25">
      <c r="A255" s="30" t="s">
        <v>170</v>
      </c>
      <c r="B255" s="31" t="s">
        <v>171</v>
      </c>
      <c r="C255" s="31" t="s">
        <v>6</v>
      </c>
      <c r="D255" s="20">
        <f t="shared" si="0"/>
        <v>100</v>
      </c>
      <c r="E255" s="20">
        <f t="shared" si="0"/>
        <v>0</v>
      </c>
    </row>
    <row r="256" spans="1:5" s="4" customFormat="1" ht="14.25">
      <c r="A256" s="33" t="s">
        <v>27</v>
      </c>
      <c r="B256" s="37" t="s">
        <v>171</v>
      </c>
      <c r="C256" s="37" t="s">
        <v>28</v>
      </c>
      <c r="D256" s="38">
        <v>100</v>
      </c>
      <c r="E256" s="21">
        <v>0</v>
      </c>
    </row>
    <row r="257" spans="1:5" s="4" customFormat="1" ht="21.75">
      <c r="A257" s="30" t="s">
        <v>172</v>
      </c>
      <c r="B257" s="31" t="s">
        <v>173</v>
      </c>
      <c r="C257" s="31" t="s">
        <v>6</v>
      </c>
      <c r="D257" s="20">
        <f>D258+D290+D321</f>
        <v>40267.73828</v>
      </c>
      <c r="E257" s="20">
        <f>E258+E290+E321</f>
        <v>38128.29799</v>
      </c>
    </row>
    <row r="258" spans="1:5" s="4" customFormat="1" ht="14.25">
      <c r="A258" s="30" t="s">
        <v>174</v>
      </c>
      <c r="B258" s="31" t="s">
        <v>175</v>
      </c>
      <c r="C258" s="31" t="s">
        <v>6</v>
      </c>
      <c r="D258" s="20">
        <f>D259+D267+D272+D275+D283</f>
        <v>29967.357999999997</v>
      </c>
      <c r="E258" s="20">
        <f>E259+E267+E272+E275+E283</f>
        <v>28544.45537</v>
      </c>
    </row>
    <row r="259" spans="1:5" s="4" customFormat="1" ht="32.25">
      <c r="A259" s="30" t="s">
        <v>176</v>
      </c>
      <c r="B259" s="31" t="s">
        <v>177</v>
      </c>
      <c r="C259" s="31" t="s">
        <v>6</v>
      </c>
      <c r="D259" s="20">
        <f>D260+D263+D265</f>
        <v>16566.699999999997</v>
      </c>
      <c r="E259" s="20">
        <f>E260+E263+E265</f>
        <v>16232.003929999999</v>
      </c>
    </row>
    <row r="260" spans="1:5" s="4" customFormat="1" ht="21.75">
      <c r="A260" s="30" t="s">
        <v>178</v>
      </c>
      <c r="B260" s="31" t="s">
        <v>179</v>
      </c>
      <c r="C260" s="31" t="s">
        <v>6</v>
      </c>
      <c r="D260" s="20">
        <f>D261+D262</f>
        <v>6093.799999999999</v>
      </c>
      <c r="E260" s="20">
        <f>E261+E262</f>
        <v>5946.28303</v>
      </c>
    </row>
    <row r="261" spans="1:5" s="4" customFormat="1" ht="22.5">
      <c r="A261" s="33" t="s">
        <v>180</v>
      </c>
      <c r="B261" s="37" t="s">
        <v>179</v>
      </c>
      <c r="C261" s="37" t="s">
        <v>181</v>
      </c>
      <c r="D261" s="38">
        <v>3553.363</v>
      </c>
      <c r="E261" s="21">
        <v>3536.8279199999997</v>
      </c>
    </row>
    <row r="262" spans="1:5" s="4" customFormat="1" ht="22.5">
      <c r="A262" s="33" t="s">
        <v>182</v>
      </c>
      <c r="B262" s="37" t="s">
        <v>179</v>
      </c>
      <c r="C262" s="37" t="s">
        <v>183</v>
      </c>
      <c r="D262" s="38">
        <v>2540.437</v>
      </c>
      <c r="E262" s="21">
        <v>2409.45511</v>
      </c>
    </row>
    <row r="263" spans="1:5" s="4" customFormat="1" ht="21.75">
      <c r="A263" s="30" t="s">
        <v>184</v>
      </c>
      <c r="B263" s="31" t="s">
        <v>185</v>
      </c>
      <c r="C263" s="31" t="s">
        <v>6</v>
      </c>
      <c r="D263" s="20">
        <f>D264</f>
        <v>240</v>
      </c>
      <c r="E263" s="20">
        <f>E264</f>
        <v>240</v>
      </c>
    </row>
    <row r="264" spans="1:5" s="4" customFormat="1" ht="22.5">
      <c r="A264" s="33" t="s">
        <v>180</v>
      </c>
      <c r="B264" s="37" t="s">
        <v>185</v>
      </c>
      <c r="C264" s="37" t="s">
        <v>181</v>
      </c>
      <c r="D264" s="38">
        <v>240</v>
      </c>
      <c r="E264" s="21">
        <v>240</v>
      </c>
    </row>
    <row r="265" spans="1:5" s="4" customFormat="1" ht="21.75">
      <c r="A265" s="30" t="s">
        <v>188</v>
      </c>
      <c r="B265" s="31" t="s">
        <v>538</v>
      </c>
      <c r="C265" s="31" t="s">
        <v>6</v>
      </c>
      <c r="D265" s="20">
        <f>D266</f>
        <v>10232.9</v>
      </c>
      <c r="E265" s="20">
        <f>E266</f>
        <v>10045.7209</v>
      </c>
    </row>
    <row r="266" spans="1:5" s="4" customFormat="1" ht="22.5">
      <c r="A266" s="33" t="s">
        <v>180</v>
      </c>
      <c r="B266" s="37" t="s">
        <v>538</v>
      </c>
      <c r="C266" s="37" t="s">
        <v>181</v>
      </c>
      <c r="D266" s="38">
        <v>10232.9</v>
      </c>
      <c r="E266" s="21">
        <v>10045.7209</v>
      </c>
    </row>
    <row r="267" spans="1:5" s="4" customFormat="1" ht="14.25">
      <c r="A267" s="30" t="s">
        <v>186</v>
      </c>
      <c r="B267" s="31" t="s">
        <v>187</v>
      </c>
      <c r="C267" s="31" t="s">
        <v>6</v>
      </c>
      <c r="D267" s="20">
        <f>D268</f>
        <v>416.2</v>
      </c>
      <c r="E267" s="20">
        <f>E268</f>
        <v>389.24912</v>
      </c>
    </row>
    <row r="268" spans="1:5" s="4" customFormat="1" ht="14.25">
      <c r="A268" s="30" t="s">
        <v>189</v>
      </c>
      <c r="B268" s="31" t="s">
        <v>190</v>
      </c>
      <c r="C268" s="31" t="s">
        <v>6</v>
      </c>
      <c r="D268" s="20">
        <f>D269+D270+D271</f>
        <v>416.2</v>
      </c>
      <c r="E268" s="20">
        <f>E269+E270+E271</f>
        <v>389.24912</v>
      </c>
    </row>
    <row r="269" spans="1:5" s="4" customFormat="1" ht="14.25">
      <c r="A269" s="33" t="s">
        <v>115</v>
      </c>
      <c r="B269" s="37" t="s">
        <v>190</v>
      </c>
      <c r="C269" s="37" t="s">
        <v>116</v>
      </c>
      <c r="D269" s="38">
        <v>293.62478999999996</v>
      </c>
      <c r="E269" s="21">
        <v>266.67391</v>
      </c>
    </row>
    <row r="270" spans="1:5" s="4" customFormat="1" ht="22.5">
      <c r="A270" s="33" t="s">
        <v>117</v>
      </c>
      <c r="B270" s="37" t="s">
        <v>190</v>
      </c>
      <c r="C270" s="37" t="s">
        <v>118</v>
      </c>
      <c r="D270" s="38">
        <v>98.57521000000001</v>
      </c>
      <c r="E270" s="21">
        <v>98.57521000000001</v>
      </c>
    </row>
    <row r="271" spans="1:5" s="4" customFormat="1" ht="14.25">
      <c r="A271" s="33" t="s">
        <v>54</v>
      </c>
      <c r="B271" s="37" t="s">
        <v>190</v>
      </c>
      <c r="C271" s="37" t="s">
        <v>55</v>
      </c>
      <c r="D271" s="38">
        <v>24</v>
      </c>
      <c r="E271" s="21">
        <v>24</v>
      </c>
    </row>
    <row r="272" spans="1:5" s="4" customFormat="1" ht="21.75">
      <c r="A272" s="30" t="s">
        <v>191</v>
      </c>
      <c r="B272" s="31" t="s">
        <v>192</v>
      </c>
      <c r="C272" s="31" t="s">
        <v>6</v>
      </c>
      <c r="D272" s="20">
        <f>D273</f>
        <v>365.3</v>
      </c>
      <c r="E272" s="20">
        <f>E273</f>
        <v>344.54371999999995</v>
      </c>
    </row>
    <row r="273" spans="1:5" s="4" customFormat="1" ht="21.75">
      <c r="A273" s="30" t="s">
        <v>193</v>
      </c>
      <c r="B273" s="31" t="s">
        <v>194</v>
      </c>
      <c r="C273" s="31" t="s">
        <v>6</v>
      </c>
      <c r="D273" s="20">
        <f>D274</f>
        <v>365.3</v>
      </c>
      <c r="E273" s="20">
        <f>E274</f>
        <v>344.54371999999995</v>
      </c>
    </row>
    <row r="274" spans="1:5" s="4" customFormat="1" ht="22.5">
      <c r="A274" s="33" t="s">
        <v>75</v>
      </c>
      <c r="B274" s="37" t="s">
        <v>194</v>
      </c>
      <c r="C274" s="37" t="s">
        <v>76</v>
      </c>
      <c r="D274" s="38">
        <v>365.3</v>
      </c>
      <c r="E274" s="21">
        <v>344.54371999999995</v>
      </c>
    </row>
    <row r="275" spans="1:5" s="4" customFormat="1" ht="21.75">
      <c r="A275" s="30" t="s">
        <v>195</v>
      </c>
      <c r="B275" s="31" t="s">
        <v>196</v>
      </c>
      <c r="C275" s="31" t="s">
        <v>6</v>
      </c>
      <c r="D275" s="20">
        <f>D276+D279</f>
        <v>2382.858</v>
      </c>
      <c r="E275" s="20">
        <f>E276+E279</f>
        <v>2377.5485999999996</v>
      </c>
    </row>
    <row r="276" spans="1:5" s="4" customFormat="1" ht="21.75">
      <c r="A276" s="30" t="s">
        <v>195</v>
      </c>
      <c r="B276" s="31" t="s">
        <v>197</v>
      </c>
      <c r="C276" s="31" t="s">
        <v>6</v>
      </c>
      <c r="D276" s="20">
        <f>D277+D278</f>
        <v>135.4</v>
      </c>
      <c r="E276" s="20">
        <f>E277+E278</f>
        <v>135.21026</v>
      </c>
    </row>
    <row r="277" spans="1:5" s="4" customFormat="1" ht="14.25">
      <c r="A277" s="33" t="s">
        <v>115</v>
      </c>
      <c r="B277" s="37" t="s">
        <v>197</v>
      </c>
      <c r="C277" s="37" t="s">
        <v>116</v>
      </c>
      <c r="D277" s="38">
        <v>104</v>
      </c>
      <c r="E277" s="21">
        <v>103.84814999999999</v>
      </c>
    </row>
    <row r="278" spans="1:5" s="4" customFormat="1" ht="22.5">
      <c r="A278" s="33" t="s">
        <v>117</v>
      </c>
      <c r="B278" s="37" t="s">
        <v>197</v>
      </c>
      <c r="C278" s="37" t="s">
        <v>118</v>
      </c>
      <c r="D278" s="38">
        <v>31.4</v>
      </c>
      <c r="E278" s="21">
        <v>31.36211</v>
      </c>
    </row>
    <row r="279" spans="1:5" s="4" customFormat="1" ht="21.75">
      <c r="A279" s="30" t="s">
        <v>198</v>
      </c>
      <c r="B279" s="31" t="s">
        <v>539</v>
      </c>
      <c r="C279" s="31" t="s">
        <v>6</v>
      </c>
      <c r="D279" s="20">
        <f>D280+D281+D282</f>
        <v>2247.458</v>
      </c>
      <c r="E279" s="20">
        <f>E280+E281+E282</f>
        <v>2242.33834</v>
      </c>
    </row>
    <row r="280" spans="1:5" s="4" customFormat="1" ht="14.25">
      <c r="A280" s="33" t="s">
        <v>115</v>
      </c>
      <c r="B280" s="37" t="s">
        <v>539</v>
      </c>
      <c r="C280" s="37" t="s">
        <v>116</v>
      </c>
      <c r="D280" s="38">
        <v>1647.3</v>
      </c>
      <c r="E280" s="21">
        <v>1647.3</v>
      </c>
    </row>
    <row r="281" spans="1:5" s="4" customFormat="1" ht="22.5">
      <c r="A281" s="33" t="s">
        <v>117</v>
      </c>
      <c r="B281" s="37" t="s">
        <v>539</v>
      </c>
      <c r="C281" s="37" t="s">
        <v>118</v>
      </c>
      <c r="D281" s="38">
        <v>486.158</v>
      </c>
      <c r="E281" s="21">
        <v>482.83834</v>
      </c>
    </row>
    <row r="282" spans="1:5" s="4" customFormat="1" ht="14.25">
      <c r="A282" s="33" t="s">
        <v>54</v>
      </c>
      <c r="B282" s="37" t="s">
        <v>539</v>
      </c>
      <c r="C282" s="37" t="s">
        <v>55</v>
      </c>
      <c r="D282" s="38">
        <v>114</v>
      </c>
      <c r="E282" s="21">
        <v>112.2</v>
      </c>
    </row>
    <row r="283" spans="1:5" s="4" customFormat="1" ht="14.25">
      <c r="A283" s="30" t="s">
        <v>199</v>
      </c>
      <c r="B283" s="31" t="s">
        <v>200</v>
      </c>
      <c r="C283" s="31" t="s">
        <v>6</v>
      </c>
      <c r="D283" s="20">
        <f>D284+D288</f>
        <v>10236.3</v>
      </c>
      <c r="E283" s="20">
        <f>E284+E288</f>
        <v>9201.11</v>
      </c>
    </row>
    <row r="284" spans="1:5" s="4" customFormat="1" ht="14.25">
      <c r="A284" s="30" t="s">
        <v>201</v>
      </c>
      <c r="B284" s="31" t="s">
        <v>202</v>
      </c>
      <c r="C284" s="31" t="s">
        <v>6</v>
      </c>
      <c r="D284" s="20">
        <f>D285+D286+D287</f>
        <v>9462.9</v>
      </c>
      <c r="E284" s="20">
        <f>E285+E286+E287</f>
        <v>8427.710000000001</v>
      </c>
    </row>
    <row r="285" spans="1:5" s="4" customFormat="1" ht="14.25">
      <c r="A285" s="33" t="s">
        <v>54</v>
      </c>
      <c r="B285" s="37" t="s">
        <v>202</v>
      </c>
      <c r="C285" s="37" t="s">
        <v>55</v>
      </c>
      <c r="D285" s="38">
        <v>120</v>
      </c>
      <c r="E285" s="21">
        <v>31.3</v>
      </c>
    </row>
    <row r="286" spans="1:5" s="4" customFormat="1" ht="14.25">
      <c r="A286" s="33" t="s">
        <v>27</v>
      </c>
      <c r="B286" s="37" t="s">
        <v>202</v>
      </c>
      <c r="C286" s="37" t="s">
        <v>28</v>
      </c>
      <c r="D286" s="38">
        <v>7842.9</v>
      </c>
      <c r="E286" s="21">
        <v>7342</v>
      </c>
    </row>
    <row r="287" spans="1:5" s="4" customFormat="1" ht="33.75">
      <c r="A287" s="33" t="s">
        <v>203</v>
      </c>
      <c r="B287" s="37" t="s">
        <v>202</v>
      </c>
      <c r="C287" s="37" t="s">
        <v>204</v>
      </c>
      <c r="D287" s="38">
        <v>1500</v>
      </c>
      <c r="E287" s="21">
        <v>1054.41</v>
      </c>
    </row>
    <row r="288" spans="1:5" s="4" customFormat="1" ht="32.25">
      <c r="A288" s="30" t="s">
        <v>205</v>
      </c>
      <c r="B288" s="31" t="s">
        <v>206</v>
      </c>
      <c r="C288" s="31" t="s">
        <v>6</v>
      </c>
      <c r="D288" s="20">
        <f>D289</f>
        <v>773.4</v>
      </c>
      <c r="E288" s="20">
        <f>E289</f>
        <v>773.4</v>
      </c>
    </row>
    <row r="289" spans="1:5" s="4" customFormat="1" ht="14.25">
      <c r="A289" s="33" t="s">
        <v>207</v>
      </c>
      <c r="B289" s="37" t="s">
        <v>206</v>
      </c>
      <c r="C289" s="37" t="s">
        <v>208</v>
      </c>
      <c r="D289" s="38">
        <v>773.4</v>
      </c>
      <c r="E289" s="21">
        <v>773.4</v>
      </c>
    </row>
    <row r="290" spans="1:5" s="4" customFormat="1" ht="21.75">
      <c r="A290" s="30" t="s">
        <v>209</v>
      </c>
      <c r="B290" s="31" t="s">
        <v>210</v>
      </c>
      <c r="C290" s="31" t="s">
        <v>6</v>
      </c>
      <c r="D290" s="20">
        <f>D291+D294+D297+D300+D303+D306+D309+D312+D315+D318</f>
        <v>27.37928</v>
      </c>
      <c r="E290" s="20">
        <f>E291+E294+E297+E300+E303+E306+E309+E312+E315+E318</f>
        <v>18.979280000000003</v>
      </c>
    </row>
    <row r="291" spans="1:5" s="4" customFormat="1" ht="42.75" hidden="1">
      <c r="A291" s="30" t="s">
        <v>218</v>
      </c>
      <c r="B291" s="31" t="s">
        <v>219</v>
      </c>
      <c r="C291" s="31" t="s">
        <v>6</v>
      </c>
      <c r="D291" s="20">
        <f>D292</f>
        <v>0</v>
      </c>
      <c r="E291" s="43"/>
    </row>
    <row r="292" spans="1:5" s="4" customFormat="1" ht="21.75" hidden="1">
      <c r="A292" s="30" t="s">
        <v>213</v>
      </c>
      <c r="B292" s="31" t="s">
        <v>220</v>
      </c>
      <c r="C292" s="31" t="s">
        <v>6</v>
      </c>
      <c r="D292" s="20">
        <f>D293</f>
        <v>0</v>
      </c>
      <c r="E292" s="43"/>
    </row>
    <row r="293" spans="1:5" s="4" customFormat="1" ht="14.25" hidden="1">
      <c r="A293" s="33" t="s">
        <v>54</v>
      </c>
      <c r="B293" s="37" t="s">
        <v>220</v>
      </c>
      <c r="C293" s="37" t="s">
        <v>55</v>
      </c>
      <c r="D293" s="38"/>
      <c r="E293" s="43"/>
    </row>
    <row r="294" spans="1:5" s="4" customFormat="1" ht="21.75" hidden="1">
      <c r="A294" s="30" t="s">
        <v>221</v>
      </c>
      <c r="B294" s="31" t="s">
        <v>222</v>
      </c>
      <c r="C294" s="31" t="s">
        <v>6</v>
      </c>
      <c r="D294" s="20">
        <f>D295</f>
        <v>0</v>
      </c>
      <c r="E294" s="43"/>
    </row>
    <row r="295" spans="1:5" s="4" customFormat="1" ht="21.75" hidden="1">
      <c r="A295" s="30" t="s">
        <v>213</v>
      </c>
      <c r="B295" s="31" t="s">
        <v>223</v>
      </c>
      <c r="C295" s="31" t="s">
        <v>6</v>
      </c>
      <c r="D295" s="20">
        <f>D296</f>
        <v>0</v>
      </c>
      <c r="E295" s="43"/>
    </row>
    <row r="296" spans="1:5" s="4" customFormat="1" ht="14.25" hidden="1">
      <c r="A296" s="33" t="s">
        <v>54</v>
      </c>
      <c r="B296" s="37" t="s">
        <v>223</v>
      </c>
      <c r="C296" s="37" t="s">
        <v>55</v>
      </c>
      <c r="D296" s="38"/>
      <c r="E296" s="43"/>
    </row>
    <row r="297" spans="1:5" s="4" customFormat="1" ht="21.75">
      <c r="A297" s="30" t="s">
        <v>211</v>
      </c>
      <c r="B297" s="31" t="s">
        <v>212</v>
      </c>
      <c r="C297" s="31" t="s">
        <v>6</v>
      </c>
      <c r="D297" s="20">
        <f>D298</f>
        <v>1.428</v>
      </c>
      <c r="E297" s="20">
        <f>E298</f>
        <v>1.428</v>
      </c>
    </row>
    <row r="298" spans="1:5" s="4" customFormat="1" ht="21.75">
      <c r="A298" s="30" t="s">
        <v>213</v>
      </c>
      <c r="B298" s="31" t="s">
        <v>214</v>
      </c>
      <c r="C298" s="31" t="s">
        <v>6</v>
      </c>
      <c r="D298" s="20">
        <f>D299</f>
        <v>1.428</v>
      </c>
      <c r="E298" s="20">
        <f>E299</f>
        <v>1.428</v>
      </c>
    </row>
    <row r="299" spans="1:5" s="4" customFormat="1" ht="14.25">
      <c r="A299" s="33" t="s">
        <v>54</v>
      </c>
      <c r="B299" s="37" t="s">
        <v>214</v>
      </c>
      <c r="C299" s="37" t="s">
        <v>55</v>
      </c>
      <c r="D299" s="38">
        <v>1.428</v>
      </c>
      <c r="E299" s="21">
        <v>1.428</v>
      </c>
    </row>
    <row r="300" spans="1:5" s="4" customFormat="1" ht="14.25">
      <c r="A300" s="30" t="s">
        <v>215</v>
      </c>
      <c r="B300" s="31" t="s">
        <v>216</v>
      </c>
      <c r="C300" s="31" t="s">
        <v>6</v>
      </c>
      <c r="D300" s="20">
        <f>D301</f>
        <v>7</v>
      </c>
      <c r="E300" s="20">
        <f>E301</f>
        <v>7</v>
      </c>
    </row>
    <row r="301" spans="1:5" s="4" customFormat="1" ht="21.75">
      <c r="A301" s="30" t="s">
        <v>213</v>
      </c>
      <c r="B301" s="31" t="s">
        <v>217</v>
      </c>
      <c r="C301" s="31" t="s">
        <v>6</v>
      </c>
      <c r="D301" s="20">
        <f>D302</f>
        <v>7</v>
      </c>
      <c r="E301" s="20">
        <f>E302</f>
        <v>7</v>
      </c>
    </row>
    <row r="302" spans="1:5" s="4" customFormat="1" ht="14.25">
      <c r="A302" s="33" t="s">
        <v>54</v>
      </c>
      <c r="B302" s="37" t="s">
        <v>217</v>
      </c>
      <c r="C302" s="37" t="s">
        <v>55</v>
      </c>
      <c r="D302" s="38">
        <v>7</v>
      </c>
      <c r="E302" s="21">
        <v>7</v>
      </c>
    </row>
    <row r="303" spans="1:5" s="4" customFormat="1" ht="32.25">
      <c r="A303" s="30" t="s">
        <v>224</v>
      </c>
      <c r="B303" s="31" t="s">
        <v>225</v>
      </c>
      <c r="C303" s="31" t="s">
        <v>6</v>
      </c>
      <c r="D303" s="20">
        <f>D304</f>
        <v>8.4</v>
      </c>
      <c r="E303" s="20">
        <f>E304</f>
        <v>0</v>
      </c>
    </row>
    <row r="304" spans="1:5" s="4" customFormat="1" ht="21.75">
      <c r="A304" s="30" t="s">
        <v>213</v>
      </c>
      <c r="B304" s="31" t="s">
        <v>226</v>
      </c>
      <c r="C304" s="31" t="s">
        <v>6</v>
      </c>
      <c r="D304" s="20">
        <f>D305</f>
        <v>8.4</v>
      </c>
      <c r="E304" s="20">
        <f>E305</f>
        <v>0</v>
      </c>
    </row>
    <row r="305" spans="1:5" s="4" customFormat="1" ht="14.25">
      <c r="A305" s="33" t="s">
        <v>54</v>
      </c>
      <c r="B305" s="37" t="s">
        <v>226</v>
      </c>
      <c r="C305" s="37" t="s">
        <v>55</v>
      </c>
      <c r="D305" s="38">
        <v>8.4</v>
      </c>
      <c r="E305" s="43">
        <v>0</v>
      </c>
    </row>
    <row r="306" spans="1:5" s="4" customFormat="1" ht="14.25" hidden="1">
      <c r="A306" s="30" t="s">
        <v>227</v>
      </c>
      <c r="B306" s="31" t="s">
        <v>228</v>
      </c>
      <c r="C306" s="31" t="s">
        <v>6</v>
      </c>
      <c r="D306" s="20">
        <f>D307</f>
        <v>0</v>
      </c>
      <c r="E306" s="43"/>
    </row>
    <row r="307" spans="1:5" s="4" customFormat="1" ht="21.75" hidden="1">
      <c r="A307" s="30" t="s">
        <v>213</v>
      </c>
      <c r="B307" s="31" t="s">
        <v>229</v>
      </c>
      <c r="C307" s="31" t="s">
        <v>6</v>
      </c>
      <c r="D307" s="20">
        <f>D308</f>
        <v>0</v>
      </c>
      <c r="E307" s="43"/>
    </row>
    <row r="308" spans="1:5" s="4" customFormat="1" ht="14.25" hidden="1">
      <c r="A308" s="33" t="s">
        <v>54</v>
      </c>
      <c r="B308" s="37" t="s">
        <v>229</v>
      </c>
      <c r="C308" s="37" t="s">
        <v>55</v>
      </c>
      <c r="D308" s="38">
        <v>0</v>
      </c>
      <c r="E308" s="43"/>
    </row>
    <row r="309" spans="1:5" s="4" customFormat="1" ht="21.75">
      <c r="A309" s="30" t="s">
        <v>230</v>
      </c>
      <c r="B309" s="31" t="s">
        <v>231</v>
      </c>
      <c r="C309" s="31" t="s">
        <v>6</v>
      </c>
      <c r="D309" s="20">
        <f>D310</f>
        <v>10.55128</v>
      </c>
      <c r="E309" s="20">
        <f>E310</f>
        <v>10.55128</v>
      </c>
    </row>
    <row r="310" spans="1:5" s="4" customFormat="1" ht="21.75">
      <c r="A310" s="30" t="s">
        <v>213</v>
      </c>
      <c r="B310" s="31" t="s">
        <v>232</v>
      </c>
      <c r="C310" s="31" t="s">
        <v>6</v>
      </c>
      <c r="D310" s="20">
        <f>D311</f>
        <v>10.55128</v>
      </c>
      <c r="E310" s="20">
        <f>E311</f>
        <v>10.55128</v>
      </c>
    </row>
    <row r="311" spans="1:5" s="4" customFormat="1" ht="14.25">
      <c r="A311" s="33" t="s">
        <v>54</v>
      </c>
      <c r="B311" s="37" t="s">
        <v>232</v>
      </c>
      <c r="C311" s="37" t="s">
        <v>55</v>
      </c>
      <c r="D311" s="38">
        <v>10.55128</v>
      </c>
      <c r="E311" s="21">
        <v>10.55128</v>
      </c>
    </row>
    <row r="312" spans="1:5" s="4" customFormat="1" ht="14.25" hidden="1">
      <c r="A312" s="30" t="s">
        <v>233</v>
      </c>
      <c r="B312" s="31" t="s">
        <v>234</v>
      </c>
      <c r="C312" s="31" t="s">
        <v>6</v>
      </c>
      <c r="D312" s="20">
        <f>D313</f>
        <v>0</v>
      </c>
      <c r="E312" s="43"/>
    </row>
    <row r="313" spans="1:5" s="4" customFormat="1" ht="21.75" hidden="1">
      <c r="A313" s="30" t="s">
        <v>213</v>
      </c>
      <c r="B313" s="31" t="s">
        <v>235</v>
      </c>
      <c r="C313" s="31" t="s">
        <v>6</v>
      </c>
      <c r="D313" s="20">
        <f>D314</f>
        <v>0</v>
      </c>
      <c r="E313" s="43"/>
    </row>
    <row r="314" spans="1:5" s="4" customFormat="1" ht="14.25" hidden="1">
      <c r="A314" s="33" t="s">
        <v>54</v>
      </c>
      <c r="B314" s="37" t="s">
        <v>235</v>
      </c>
      <c r="C314" s="37" t="s">
        <v>55</v>
      </c>
      <c r="D314" s="38"/>
      <c r="E314" s="43"/>
    </row>
    <row r="315" spans="1:5" s="4" customFormat="1" ht="14.25" hidden="1">
      <c r="A315" s="30" t="s">
        <v>236</v>
      </c>
      <c r="B315" s="31" t="s">
        <v>237</v>
      </c>
      <c r="C315" s="31" t="s">
        <v>6</v>
      </c>
      <c r="D315" s="20">
        <f>D316</f>
        <v>0</v>
      </c>
      <c r="E315" s="43"/>
    </row>
    <row r="316" spans="1:5" s="4" customFormat="1" ht="21.75" hidden="1">
      <c r="A316" s="30" t="s">
        <v>213</v>
      </c>
      <c r="B316" s="31" t="s">
        <v>238</v>
      </c>
      <c r="C316" s="31" t="s">
        <v>6</v>
      </c>
      <c r="D316" s="20">
        <f>D317</f>
        <v>0</v>
      </c>
      <c r="E316" s="43"/>
    </row>
    <row r="317" spans="1:5" s="4" customFormat="1" ht="14.25" hidden="1">
      <c r="A317" s="33" t="s">
        <v>54</v>
      </c>
      <c r="B317" s="37" t="s">
        <v>238</v>
      </c>
      <c r="C317" s="37" t="s">
        <v>55</v>
      </c>
      <c r="D317" s="38"/>
      <c r="E317" s="43"/>
    </row>
    <row r="318" spans="1:5" s="4" customFormat="1" ht="14.25" hidden="1">
      <c r="A318" s="30" t="s">
        <v>239</v>
      </c>
      <c r="B318" s="31" t="s">
        <v>240</v>
      </c>
      <c r="C318" s="31" t="s">
        <v>6</v>
      </c>
      <c r="D318" s="20">
        <f>D319</f>
        <v>0</v>
      </c>
      <c r="E318" s="43"/>
    </row>
    <row r="319" spans="1:5" s="4" customFormat="1" ht="21.75" hidden="1">
      <c r="A319" s="30" t="s">
        <v>213</v>
      </c>
      <c r="B319" s="31" t="s">
        <v>241</v>
      </c>
      <c r="C319" s="31" t="s">
        <v>6</v>
      </c>
      <c r="D319" s="20">
        <f>D320</f>
        <v>0</v>
      </c>
      <c r="E319" s="43"/>
    </row>
    <row r="320" spans="1:5" s="4" customFormat="1" ht="14.25" hidden="1">
      <c r="A320" s="33" t="s">
        <v>54</v>
      </c>
      <c r="B320" s="37" t="s">
        <v>241</v>
      </c>
      <c r="C320" s="37" t="s">
        <v>55</v>
      </c>
      <c r="D320" s="38"/>
      <c r="E320" s="43"/>
    </row>
    <row r="321" spans="1:5" s="4" customFormat="1" ht="21.75">
      <c r="A321" s="30" t="s">
        <v>242</v>
      </c>
      <c r="B321" s="31" t="s">
        <v>243</v>
      </c>
      <c r="C321" s="31" t="s">
        <v>6</v>
      </c>
      <c r="D321" s="20">
        <f>D322+D328</f>
        <v>10273.001</v>
      </c>
      <c r="E321" s="20">
        <f>E322+E328</f>
        <v>9564.86334</v>
      </c>
    </row>
    <row r="322" spans="1:5" s="4" customFormat="1" ht="14.25">
      <c r="A322" s="30" t="s">
        <v>244</v>
      </c>
      <c r="B322" s="31" t="s">
        <v>245</v>
      </c>
      <c r="C322" s="31" t="s">
        <v>6</v>
      </c>
      <c r="D322" s="20">
        <f>D323+D325</f>
        <v>9954.201000000001</v>
      </c>
      <c r="E322" s="20">
        <f>E323+E325</f>
        <v>9303.70979</v>
      </c>
    </row>
    <row r="323" spans="1:5" s="4" customFormat="1" ht="14.25">
      <c r="A323" s="30" t="s">
        <v>585</v>
      </c>
      <c r="B323" s="31" t="s">
        <v>584</v>
      </c>
      <c r="C323" s="31"/>
      <c r="D323" s="20">
        <f>D324</f>
        <v>8917.6</v>
      </c>
      <c r="E323" s="20">
        <f>E324</f>
        <v>8917.6</v>
      </c>
    </row>
    <row r="324" spans="1:5" s="4" customFormat="1" ht="14.25">
      <c r="A324" s="33" t="s">
        <v>207</v>
      </c>
      <c r="B324" s="37" t="s">
        <v>584</v>
      </c>
      <c r="C324" s="37" t="s">
        <v>208</v>
      </c>
      <c r="D324" s="38">
        <v>8917.6</v>
      </c>
      <c r="E324" s="21">
        <v>8917.6</v>
      </c>
    </row>
    <row r="325" spans="1:5" s="4" customFormat="1" ht="14.25">
      <c r="A325" s="44" t="s">
        <v>647</v>
      </c>
      <c r="B325" s="40" t="s">
        <v>648</v>
      </c>
      <c r="C325" s="40"/>
      <c r="D325" s="20">
        <f>D326+D327</f>
        <v>1036.601</v>
      </c>
      <c r="E325" s="20">
        <f>E326+E327</f>
        <v>386.10979</v>
      </c>
    </row>
    <row r="326" spans="1:5" s="4" customFormat="1" ht="14.25">
      <c r="A326" s="36" t="s">
        <v>54</v>
      </c>
      <c r="B326" s="34" t="s">
        <v>648</v>
      </c>
      <c r="C326" s="34" t="s">
        <v>55</v>
      </c>
      <c r="D326" s="38">
        <v>669.7</v>
      </c>
      <c r="E326" s="21">
        <v>270.2</v>
      </c>
    </row>
    <row r="327" spans="1:5" s="4" customFormat="1" ht="14.25">
      <c r="A327" s="36" t="s">
        <v>94</v>
      </c>
      <c r="B327" s="34" t="s">
        <v>648</v>
      </c>
      <c r="C327" s="37" t="s">
        <v>95</v>
      </c>
      <c r="D327" s="38">
        <v>366.901</v>
      </c>
      <c r="E327" s="21">
        <v>115.90978999999999</v>
      </c>
    </row>
    <row r="328" spans="1:5" s="4" customFormat="1" ht="53.25">
      <c r="A328" s="30" t="s">
        <v>246</v>
      </c>
      <c r="B328" s="31" t="s">
        <v>247</v>
      </c>
      <c r="C328" s="31" t="s">
        <v>6</v>
      </c>
      <c r="D328" s="20">
        <f>D329+D331</f>
        <v>318.8</v>
      </c>
      <c r="E328" s="20">
        <f>E329+E331</f>
        <v>261.15355</v>
      </c>
    </row>
    <row r="329" spans="1:5" s="4" customFormat="1" ht="63.75">
      <c r="A329" s="30" t="s">
        <v>248</v>
      </c>
      <c r="B329" s="31" t="s">
        <v>249</v>
      </c>
      <c r="C329" s="31" t="s">
        <v>6</v>
      </c>
      <c r="D329" s="20">
        <f>D330</f>
        <v>19.5</v>
      </c>
      <c r="E329" s="20">
        <f>E330</f>
        <v>0</v>
      </c>
    </row>
    <row r="330" spans="1:5" s="4" customFormat="1" ht="14.25">
      <c r="A330" s="33" t="s">
        <v>54</v>
      </c>
      <c r="B330" s="37" t="s">
        <v>249</v>
      </c>
      <c r="C330" s="37" t="s">
        <v>55</v>
      </c>
      <c r="D330" s="38">
        <v>19.5</v>
      </c>
      <c r="E330" s="21">
        <v>0</v>
      </c>
    </row>
    <row r="331" spans="1:5" s="4" customFormat="1" ht="63.75">
      <c r="A331" s="30" t="s">
        <v>250</v>
      </c>
      <c r="B331" s="31" t="s">
        <v>251</v>
      </c>
      <c r="C331" s="31" t="s">
        <v>6</v>
      </c>
      <c r="D331" s="20">
        <f>D332+D333</f>
        <v>299.3</v>
      </c>
      <c r="E331" s="20">
        <f>E332+E333</f>
        <v>261.15355</v>
      </c>
    </row>
    <row r="332" spans="1:5" s="4" customFormat="1" ht="14.25">
      <c r="A332" s="33" t="s">
        <v>115</v>
      </c>
      <c r="B332" s="37" t="s">
        <v>251</v>
      </c>
      <c r="C332" s="37" t="s">
        <v>116</v>
      </c>
      <c r="D332" s="38">
        <v>229.9</v>
      </c>
      <c r="E332" s="21">
        <v>201.09139000000002</v>
      </c>
    </row>
    <row r="333" spans="1:5" s="4" customFormat="1" ht="22.5">
      <c r="A333" s="33" t="s">
        <v>117</v>
      </c>
      <c r="B333" s="37" t="s">
        <v>251</v>
      </c>
      <c r="C333" s="37" t="s">
        <v>118</v>
      </c>
      <c r="D333" s="38">
        <v>69.4</v>
      </c>
      <c r="E333" s="21">
        <v>60.062160000000006</v>
      </c>
    </row>
    <row r="334" spans="1:5" s="4" customFormat="1" ht="21.75">
      <c r="A334" s="30" t="s">
        <v>252</v>
      </c>
      <c r="B334" s="31" t="s">
        <v>253</v>
      </c>
      <c r="C334" s="31" t="s">
        <v>6</v>
      </c>
      <c r="D334" s="20">
        <f>D335+D338+D346</f>
        <v>17883.663999999997</v>
      </c>
      <c r="E334" s="20">
        <f>E335+E338+E346</f>
        <v>17883.663999999997</v>
      </c>
    </row>
    <row r="335" spans="1:5" s="4" customFormat="1" ht="21.75">
      <c r="A335" s="30" t="s">
        <v>588</v>
      </c>
      <c r="B335" s="40" t="s">
        <v>586</v>
      </c>
      <c r="C335" s="40"/>
      <c r="D335" s="42">
        <f>D336</f>
        <v>17504.1</v>
      </c>
      <c r="E335" s="42">
        <f>E336</f>
        <v>17504.1</v>
      </c>
    </row>
    <row r="336" spans="1:5" s="4" customFormat="1" ht="13.5" customHeight="1">
      <c r="A336" s="30" t="s">
        <v>589</v>
      </c>
      <c r="B336" s="40" t="s">
        <v>587</v>
      </c>
      <c r="C336" s="40"/>
      <c r="D336" s="42">
        <f>D337</f>
        <v>17504.1</v>
      </c>
      <c r="E336" s="42">
        <f>E337</f>
        <v>17504.1</v>
      </c>
    </row>
    <row r="337" spans="1:5" s="4" customFormat="1" ht="14.25">
      <c r="A337" s="33" t="s">
        <v>589</v>
      </c>
      <c r="B337" s="34" t="s">
        <v>587</v>
      </c>
      <c r="C337" s="34" t="s">
        <v>514</v>
      </c>
      <c r="D337" s="35">
        <v>17504.1</v>
      </c>
      <c r="E337" s="21">
        <v>17504.1</v>
      </c>
    </row>
    <row r="338" spans="1:5" s="4" customFormat="1" ht="21.75">
      <c r="A338" s="30" t="s">
        <v>254</v>
      </c>
      <c r="B338" s="31" t="s">
        <v>255</v>
      </c>
      <c r="C338" s="31" t="s">
        <v>6</v>
      </c>
      <c r="D338" s="20">
        <f>D339+D342</f>
        <v>379.56399999999996</v>
      </c>
      <c r="E338" s="20">
        <f>E339+E342</f>
        <v>379.56399999999996</v>
      </c>
    </row>
    <row r="339" spans="1:5" s="4" customFormat="1" ht="21.75">
      <c r="A339" s="30" t="s">
        <v>256</v>
      </c>
      <c r="B339" s="31" t="s">
        <v>257</v>
      </c>
      <c r="C339" s="31" t="s">
        <v>6</v>
      </c>
      <c r="D339" s="20">
        <f>D340</f>
        <v>7</v>
      </c>
      <c r="E339" s="20">
        <f>E340</f>
        <v>7</v>
      </c>
    </row>
    <row r="340" spans="1:5" s="4" customFormat="1" ht="14.25">
      <c r="A340" s="30" t="s">
        <v>258</v>
      </c>
      <c r="B340" s="31" t="s">
        <v>259</v>
      </c>
      <c r="C340" s="31" t="s">
        <v>6</v>
      </c>
      <c r="D340" s="20">
        <f>D341</f>
        <v>7</v>
      </c>
      <c r="E340" s="20">
        <f>E341</f>
        <v>7</v>
      </c>
    </row>
    <row r="341" spans="1:5" s="4" customFormat="1" ht="14.25">
      <c r="A341" s="33" t="s">
        <v>54</v>
      </c>
      <c r="B341" s="37" t="s">
        <v>259</v>
      </c>
      <c r="C341" s="37" t="s">
        <v>55</v>
      </c>
      <c r="D341" s="38">
        <v>7</v>
      </c>
      <c r="E341" s="21">
        <v>7</v>
      </c>
    </row>
    <row r="342" spans="1:5" s="4" customFormat="1" ht="32.25">
      <c r="A342" s="30" t="s">
        <v>260</v>
      </c>
      <c r="B342" s="31" t="s">
        <v>261</v>
      </c>
      <c r="C342" s="31" t="s">
        <v>6</v>
      </c>
      <c r="D342" s="20">
        <f>D343</f>
        <v>372.56399999999996</v>
      </c>
      <c r="E342" s="20">
        <f>E343</f>
        <v>372.56399999999996</v>
      </c>
    </row>
    <row r="343" spans="1:5" s="4" customFormat="1" ht="14.25">
      <c r="A343" s="30" t="s">
        <v>258</v>
      </c>
      <c r="B343" s="31" t="s">
        <v>262</v>
      </c>
      <c r="C343" s="31" t="s">
        <v>6</v>
      </c>
      <c r="D343" s="20">
        <f>D344+D345</f>
        <v>372.56399999999996</v>
      </c>
      <c r="E343" s="20">
        <f>E344+E345</f>
        <v>372.56399999999996</v>
      </c>
    </row>
    <row r="344" spans="1:5" s="4" customFormat="1" ht="14.25">
      <c r="A344" s="33" t="s">
        <v>54</v>
      </c>
      <c r="B344" s="37" t="s">
        <v>262</v>
      </c>
      <c r="C344" s="37" t="s">
        <v>55</v>
      </c>
      <c r="D344" s="38">
        <v>72.564</v>
      </c>
      <c r="E344" s="21">
        <v>72.564</v>
      </c>
    </row>
    <row r="345" spans="1:5" s="4" customFormat="1" ht="33.75">
      <c r="A345" s="33" t="s">
        <v>590</v>
      </c>
      <c r="B345" s="37" t="s">
        <v>262</v>
      </c>
      <c r="C345" s="37" t="s">
        <v>504</v>
      </c>
      <c r="D345" s="38">
        <v>300</v>
      </c>
      <c r="E345" s="21">
        <v>300</v>
      </c>
    </row>
    <row r="346" spans="1:5" s="4" customFormat="1" ht="42.75" hidden="1">
      <c r="A346" s="30" t="s">
        <v>263</v>
      </c>
      <c r="B346" s="31" t="s">
        <v>264</v>
      </c>
      <c r="C346" s="31" t="s">
        <v>6</v>
      </c>
      <c r="D346" s="20">
        <f>D347</f>
        <v>0</v>
      </c>
      <c r="E346" s="43"/>
    </row>
    <row r="347" spans="1:5" s="4" customFormat="1" ht="42.75" hidden="1">
      <c r="A347" s="30" t="s">
        <v>263</v>
      </c>
      <c r="B347" s="31" t="s">
        <v>265</v>
      </c>
      <c r="C347" s="31" t="s">
        <v>6</v>
      </c>
      <c r="D347" s="20">
        <f>D348</f>
        <v>0</v>
      </c>
      <c r="E347" s="43"/>
    </row>
    <row r="348" spans="1:5" s="4" customFormat="1" ht="32.25" hidden="1">
      <c r="A348" s="30" t="s">
        <v>266</v>
      </c>
      <c r="B348" s="31" t="s">
        <v>267</v>
      </c>
      <c r="C348" s="31" t="s">
        <v>6</v>
      </c>
      <c r="D348" s="20">
        <f>D349</f>
        <v>0</v>
      </c>
      <c r="E348" s="43"/>
    </row>
    <row r="349" spans="1:5" s="4" customFormat="1" ht="56.25" hidden="1">
      <c r="A349" s="33" t="s">
        <v>268</v>
      </c>
      <c r="B349" s="37" t="s">
        <v>267</v>
      </c>
      <c r="C349" s="37" t="s">
        <v>269</v>
      </c>
      <c r="D349" s="38">
        <v>0</v>
      </c>
      <c r="E349" s="43"/>
    </row>
    <row r="350" spans="1:5" s="4" customFormat="1" ht="21.75">
      <c r="A350" s="30" t="s">
        <v>270</v>
      </c>
      <c r="B350" s="31" t="s">
        <v>271</v>
      </c>
      <c r="C350" s="31" t="s">
        <v>6</v>
      </c>
      <c r="D350" s="20">
        <f>D351+D355+D359+D362</f>
        <v>381.052</v>
      </c>
      <c r="E350" s="20">
        <f>E351+E355+E359+E362</f>
        <v>299.352</v>
      </c>
    </row>
    <row r="351" spans="1:5" s="4" customFormat="1" ht="14.25">
      <c r="A351" s="30" t="s">
        <v>272</v>
      </c>
      <c r="B351" s="31" t="s">
        <v>273</v>
      </c>
      <c r="C351" s="31" t="s">
        <v>6</v>
      </c>
      <c r="D351" s="20">
        <f>D352</f>
        <v>136.4</v>
      </c>
      <c r="E351" s="20">
        <f>E352</f>
        <v>107.8</v>
      </c>
    </row>
    <row r="352" spans="1:5" s="4" customFormat="1" ht="14.25">
      <c r="A352" s="30" t="s">
        <v>272</v>
      </c>
      <c r="B352" s="31" t="s">
        <v>274</v>
      </c>
      <c r="C352" s="31" t="s">
        <v>6</v>
      </c>
      <c r="D352" s="20">
        <f>D353+D354</f>
        <v>136.4</v>
      </c>
      <c r="E352" s="20">
        <f>E353+E354</f>
        <v>107.8</v>
      </c>
    </row>
    <row r="353" spans="1:5" s="4" customFormat="1" ht="14.25">
      <c r="A353" s="33" t="s">
        <v>54</v>
      </c>
      <c r="B353" s="37" t="s">
        <v>274</v>
      </c>
      <c r="C353" s="37" t="s">
        <v>55</v>
      </c>
      <c r="D353" s="38">
        <v>111.4</v>
      </c>
      <c r="E353" s="21">
        <v>107.8</v>
      </c>
    </row>
    <row r="354" spans="1:5" s="4" customFormat="1" ht="14.25">
      <c r="A354" s="33" t="s">
        <v>27</v>
      </c>
      <c r="B354" s="37" t="s">
        <v>274</v>
      </c>
      <c r="C354" s="37" t="s">
        <v>28</v>
      </c>
      <c r="D354" s="38">
        <v>25</v>
      </c>
      <c r="E354" s="21">
        <v>0</v>
      </c>
    </row>
    <row r="355" spans="1:5" s="4" customFormat="1" ht="14.25">
      <c r="A355" s="30" t="s">
        <v>275</v>
      </c>
      <c r="B355" s="31" t="s">
        <v>276</v>
      </c>
      <c r="C355" s="31" t="s">
        <v>6</v>
      </c>
      <c r="D355" s="20">
        <f>D356</f>
        <v>185.7</v>
      </c>
      <c r="E355" s="20">
        <f>E356</f>
        <v>182.6</v>
      </c>
    </row>
    <row r="356" spans="1:5" s="4" customFormat="1" ht="21.75">
      <c r="A356" s="30" t="s">
        <v>277</v>
      </c>
      <c r="B356" s="31" t="s">
        <v>278</v>
      </c>
      <c r="C356" s="31" t="s">
        <v>6</v>
      </c>
      <c r="D356" s="20">
        <f>D357+D358</f>
        <v>185.7</v>
      </c>
      <c r="E356" s="20">
        <f>E357+E358</f>
        <v>182.6</v>
      </c>
    </row>
    <row r="357" spans="1:5" s="4" customFormat="1" ht="14.25">
      <c r="A357" s="33" t="s">
        <v>54</v>
      </c>
      <c r="B357" s="37" t="s">
        <v>278</v>
      </c>
      <c r="C357" s="37" t="s">
        <v>55</v>
      </c>
      <c r="D357" s="38">
        <v>161.2</v>
      </c>
      <c r="E357" s="21">
        <v>158.1</v>
      </c>
    </row>
    <row r="358" spans="1:5" s="4" customFormat="1" ht="14.25">
      <c r="A358" s="33" t="s">
        <v>592</v>
      </c>
      <c r="B358" s="37" t="s">
        <v>278</v>
      </c>
      <c r="C358" s="37" t="s">
        <v>591</v>
      </c>
      <c r="D358" s="38">
        <v>24.5</v>
      </c>
      <c r="E358" s="21">
        <v>24.5</v>
      </c>
    </row>
    <row r="359" spans="1:5" s="4" customFormat="1" ht="14.25" hidden="1">
      <c r="A359" s="30" t="s">
        <v>279</v>
      </c>
      <c r="B359" s="31" t="s">
        <v>280</v>
      </c>
      <c r="C359" s="31" t="s">
        <v>6</v>
      </c>
      <c r="D359" s="20">
        <f>D360</f>
        <v>0</v>
      </c>
      <c r="E359" s="43"/>
    </row>
    <row r="360" spans="1:5" s="4" customFormat="1" ht="14.25" hidden="1">
      <c r="A360" s="30" t="s">
        <v>279</v>
      </c>
      <c r="B360" s="31" t="s">
        <v>281</v>
      </c>
      <c r="C360" s="31" t="s">
        <v>6</v>
      </c>
      <c r="D360" s="20">
        <f>D361</f>
        <v>0</v>
      </c>
      <c r="E360" s="43"/>
    </row>
    <row r="361" spans="1:5" s="4" customFormat="1" ht="14.25" hidden="1">
      <c r="A361" s="33" t="s">
        <v>54</v>
      </c>
      <c r="B361" s="37" t="s">
        <v>281</v>
      </c>
      <c r="C361" s="37" t="s">
        <v>55</v>
      </c>
      <c r="D361" s="38">
        <v>0</v>
      </c>
      <c r="E361" s="43"/>
    </row>
    <row r="362" spans="1:5" s="4" customFormat="1" ht="14.25">
      <c r="A362" s="30" t="s">
        <v>282</v>
      </c>
      <c r="B362" s="31" t="s">
        <v>283</v>
      </c>
      <c r="C362" s="31" t="s">
        <v>6</v>
      </c>
      <c r="D362" s="20">
        <f>D363</f>
        <v>58.952</v>
      </c>
      <c r="E362" s="20">
        <f>E363</f>
        <v>8.952</v>
      </c>
    </row>
    <row r="363" spans="1:5" s="4" customFormat="1" ht="14.25">
      <c r="A363" s="30" t="s">
        <v>282</v>
      </c>
      <c r="B363" s="31" t="s">
        <v>284</v>
      </c>
      <c r="C363" s="31" t="s">
        <v>6</v>
      </c>
      <c r="D363" s="20">
        <f>D364+D365</f>
        <v>58.952</v>
      </c>
      <c r="E363" s="20">
        <f>E364+E365</f>
        <v>8.952</v>
      </c>
    </row>
    <row r="364" spans="1:5" s="4" customFormat="1" ht="14.25">
      <c r="A364" s="33" t="s">
        <v>54</v>
      </c>
      <c r="B364" s="37" t="s">
        <v>284</v>
      </c>
      <c r="C364" s="37" t="s">
        <v>55</v>
      </c>
      <c r="D364" s="38">
        <v>8.952</v>
      </c>
      <c r="E364" s="21">
        <v>8.952</v>
      </c>
    </row>
    <row r="365" spans="1:5" s="4" customFormat="1" ht="14.25">
      <c r="A365" s="33" t="s">
        <v>331</v>
      </c>
      <c r="B365" s="37" t="s">
        <v>284</v>
      </c>
      <c r="C365" s="37" t="s">
        <v>332</v>
      </c>
      <c r="D365" s="38">
        <v>50</v>
      </c>
      <c r="E365" s="21">
        <v>0</v>
      </c>
    </row>
    <row r="366" spans="1:5" s="4" customFormat="1" ht="21.75">
      <c r="A366" s="30" t="s">
        <v>285</v>
      </c>
      <c r="B366" s="31" t="s">
        <v>286</v>
      </c>
      <c r="C366" s="31" t="s">
        <v>6</v>
      </c>
      <c r="D366" s="20">
        <f>D367+D376+D391+D420</f>
        <v>52848.22539000001</v>
      </c>
      <c r="E366" s="20">
        <f>E367+E376+E391+E420</f>
        <v>51960.02284</v>
      </c>
    </row>
    <row r="367" spans="1:5" s="4" customFormat="1" ht="21.75">
      <c r="A367" s="30" t="s">
        <v>287</v>
      </c>
      <c r="B367" s="31" t="s">
        <v>288</v>
      </c>
      <c r="C367" s="31" t="s">
        <v>6</v>
      </c>
      <c r="D367" s="20">
        <f>D368+D371</f>
        <v>4500</v>
      </c>
      <c r="E367" s="20">
        <f>E368+E371</f>
        <v>4455</v>
      </c>
    </row>
    <row r="368" spans="1:5" s="4" customFormat="1" ht="21.75" hidden="1">
      <c r="A368" s="30" t="s">
        <v>289</v>
      </c>
      <c r="B368" s="31" t="s">
        <v>290</v>
      </c>
      <c r="C368" s="31" t="s">
        <v>6</v>
      </c>
      <c r="D368" s="20">
        <f>D369</f>
        <v>0</v>
      </c>
      <c r="E368" s="43"/>
    </row>
    <row r="369" spans="1:5" s="4" customFormat="1" ht="14.25" hidden="1">
      <c r="A369" s="30" t="s">
        <v>291</v>
      </c>
      <c r="B369" s="31" t="s">
        <v>292</v>
      </c>
      <c r="C369" s="31" t="s">
        <v>6</v>
      </c>
      <c r="D369" s="20">
        <f>D370</f>
        <v>0</v>
      </c>
      <c r="E369" s="43"/>
    </row>
    <row r="370" spans="1:5" s="4" customFormat="1" ht="14.25" hidden="1">
      <c r="A370" s="33" t="s">
        <v>54</v>
      </c>
      <c r="B370" s="37" t="s">
        <v>292</v>
      </c>
      <c r="C370" s="37" t="s">
        <v>55</v>
      </c>
      <c r="D370" s="38">
        <v>0</v>
      </c>
      <c r="E370" s="43"/>
    </row>
    <row r="371" spans="1:5" s="4" customFormat="1" ht="21.75">
      <c r="A371" s="30" t="s">
        <v>293</v>
      </c>
      <c r="B371" s="31" t="s">
        <v>294</v>
      </c>
      <c r="C371" s="31" t="s">
        <v>6</v>
      </c>
      <c r="D371" s="20">
        <f>D372+D374</f>
        <v>4500</v>
      </c>
      <c r="E371" s="20">
        <f>E372+E374</f>
        <v>4455</v>
      </c>
    </row>
    <row r="372" spans="1:5" s="4" customFormat="1" ht="21.75">
      <c r="A372" s="30" t="s">
        <v>594</v>
      </c>
      <c r="B372" s="40" t="s">
        <v>593</v>
      </c>
      <c r="C372" s="40"/>
      <c r="D372" s="42">
        <f>D373</f>
        <v>4500</v>
      </c>
      <c r="E372" s="42">
        <f>E373</f>
        <v>4455</v>
      </c>
    </row>
    <row r="373" spans="1:5" s="4" customFormat="1" ht="14.25">
      <c r="A373" s="33" t="s">
        <v>331</v>
      </c>
      <c r="B373" s="34" t="s">
        <v>593</v>
      </c>
      <c r="C373" s="34" t="s">
        <v>332</v>
      </c>
      <c r="D373" s="35">
        <v>4500</v>
      </c>
      <c r="E373" s="21">
        <v>4455</v>
      </c>
    </row>
    <row r="374" spans="1:5" s="4" customFormat="1" ht="14.25" hidden="1">
      <c r="A374" s="30" t="s">
        <v>291</v>
      </c>
      <c r="B374" s="31" t="s">
        <v>295</v>
      </c>
      <c r="C374" s="31" t="s">
        <v>6</v>
      </c>
      <c r="D374" s="20">
        <f>D375</f>
        <v>0</v>
      </c>
      <c r="E374" s="43"/>
    </row>
    <row r="375" spans="1:5" s="4" customFormat="1" ht="14.25" hidden="1">
      <c r="A375" s="33" t="s">
        <v>54</v>
      </c>
      <c r="B375" s="37" t="s">
        <v>295</v>
      </c>
      <c r="C375" s="37" t="s">
        <v>55</v>
      </c>
      <c r="D375" s="38">
        <v>0</v>
      </c>
      <c r="E375" s="43"/>
    </row>
    <row r="376" spans="1:5" s="4" customFormat="1" ht="21.75">
      <c r="A376" s="30" t="s">
        <v>296</v>
      </c>
      <c r="B376" s="31" t="s">
        <v>297</v>
      </c>
      <c r="C376" s="31" t="s">
        <v>6</v>
      </c>
      <c r="D376" s="20">
        <f>D377+D380+D383+D386</f>
        <v>508.8467600000001</v>
      </c>
      <c r="E376" s="20">
        <f>E377+E380+E383+E386</f>
        <v>502.72527</v>
      </c>
    </row>
    <row r="377" spans="1:5" s="4" customFormat="1" ht="14.25">
      <c r="A377" s="30" t="s">
        <v>298</v>
      </c>
      <c r="B377" s="31" t="s">
        <v>299</v>
      </c>
      <c r="C377" s="31" t="s">
        <v>6</v>
      </c>
      <c r="D377" s="20">
        <f>D378</f>
        <v>23.184</v>
      </c>
      <c r="E377" s="20">
        <f>E378</f>
        <v>21.252</v>
      </c>
    </row>
    <row r="378" spans="1:5" s="4" customFormat="1" ht="14.25">
      <c r="A378" s="30" t="s">
        <v>300</v>
      </c>
      <c r="B378" s="31" t="s">
        <v>301</v>
      </c>
      <c r="C378" s="31" t="s">
        <v>6</v>
      </c>
      <c r="D378" s="20">
        <f>D379</f>
        <v>23.184</v>
      </c>
      <c r="E378" s="20">
        <f>E379</f>
        <v>21.252</v>
      </c>
    </row>
    <row r="379" spans="1:5" s="4" customFormat="1" ht="14.25">
      <c r="A379" s="33" t="s">
        <v>54</v>
      </c>
      <c r="B379" s="37" t="s">
        <v>301</v>
      </c>
      <c r="C379" s="37" t="s">
        <v>55</v>
      </c>
      <c r="D379" s="38">
        <v>23.184</v>
      </c>
      <c r="E379" s="21">
        <v>21.252</v>
      </c>
    </row>
    <row r="380" spans="1:5" s="4" customFormat="1" ht="14.25">
      <c r="A380" s="30" t="s">
        <v>302</v>
      </c>
      <c r="B380" s="31" t="s">
        <v>303</v>
      </c>
      <c r="C380" s="31" t="s">
        <v>6</v>
      </c>
      <c r="D380" s="20">
        <f>D381</f>
        <v>378.8</v>
      </c>
      <c r="E380" s="20">
        <f>E381</f>
        <v>378.8</v>
      </c>
    </row>
    <row r="381" spans="1:5" s="4" customFormat="1" ht="14.25">
      <c r="A381" s="30" t="s">
        <v>300</v>
      </c>
      <c r="B381" s="31" t="s">
        <v>304</v>
      </c>
      <c r="C381" s="31" t="s">
        <v>6</v>
      </c>
      <c r="D381" s="20">
        <f>D382</f>
        <v>378.8</v>
      </c>
      <c r="E381" s="20">
        <f>E382</f>
        <v>378.8</v>
      </c>
    </row>
    <row r="382" spans="1:5" s="4" customFormat="1" ht="14.25">
      <c r="A382" s="33" t="s">
        <v>54</v>
      </c>
      <c r="B382" s="37" t="s">
        <v>304</v>
      </c>
      <c r="C382" s="37" t="s">
        <v>55</v>
      </c>
      <c r="D382" s="38">
        <v>378.8</v>
      </c>
      <c r="E382" s="21">
        <v>378.8</v>
      </c>
    </row>
    <row r="383" spans="1:5" s="4" customFormat="1" ht="21.75">
      <c r="A383" s="54" t="s">
        <v>597</v>
      </c>
      <c r="B383" s="40" t="s">
        <v>595</v>
      </c>
      <c r="C383" s="40"/>
      <c r="D383" s="42">
        <f>D384</f>
        <v>0.06276</v>
      </c>
      <c r="E383" s="42">
        <f>E384</f>
        <v>0.06276</v>
      </c>
    </row>
    <row r="384" spans="1:5" s="4" customFormat="1" ht="21.75">
      <c r="A384" s="54" t="s">
        <v>598</v>
      </c>
      <c r="B384" s="40" t="s">
        <v>596</v>
      </c>
      <c r="C384" s="40"/>
      <c r="D384" s="42">
        <f>D385</f>
        <v>0.06276</v>
      </c>
      <c r="E384" s="42">
        <f>E385</f>
        <v>0.06276</v>
      </c>
    </row>
    <row r="385" spans="1:5" s="4" customFormat="1" ht="22.5">
      <c r="A385" s="39" t="s">
        <v>574</v>
      </c>
      <c r="B385" s="34" t="s">
        <v>596</v>
      </c>
      <c r="C385" s="34" t="s">
        <v>55</v>
      </c>
      <c r="D385" s="35">
        <v>0.06276</v>
      </c>
      <c r="E385" s="21">
        <v>0.06276</v>
      </c>
    </row>
    <row r="386" spans="1:5" s="4" customFormat="1" ht="21.75">
      <c r="A386" s="30" t="s">
        <v>305</v>
      </c>
      <c r="B386" s="31" t="s">
        <v>306</v>
      </c>
      <c r="C386" s="31" t="s">
        <v>6</v>
      </c>
      <c r="D386" s="20">
        <f>D387</f>
        <v>106.80000000000001</v>
      </c>
      <c r="E386" s="20">
        <f>E387</f>
        <v>102.61051</v>
      </c>
    </row>
    <row r="387" spans="1:5" s="4" customFormat="1" ht="32.25">
      <c r="A387" s="30" t="s">
        <v>307</v>
      </c>
      <c r="B387" s="31" t="s">
        <v>308</v>
      </c>
      <c r="C387" s="31" t="s">
        <v>6</v>
      </c>
      <c r="D387" s="20">
        <f>D388+D389+D390</f>
        <v>106.80000000000001</v>
      </c>
      <c r="E387" s="20">
        <f>E388+E389+E390</f>
        <v>102.61051</v>
      </c>
    </row>
    <row r="388" spans="1:5" s="4" customFormat="1" ht="14.25">
      <c r="A388" s="33" t="s">
        <v>115</v>
      </c>
      <c r="B388" s="37" t="s">
        <v>308</v>
      </c>
      <c r="C388" s="37" t="s">
        <v>116</v>
      </c>
      <c r="D388" s="38">
        <v>78.2</v>
      </c>
      <c r="E388" s="21">
        <v>74.96966</v>
      </c>
    </row>
    <row r="389" spans="1:5" s="4" customFormat="1" ht="22.5">
      <c r="A389" s="33" t="s">
        <v>117</v>
      </c>
      <c r="B389" s="37" t="s">
        <v>308</v>
      </c>
      <c r="C389" s="37" t="s">
        <v>118</v>
      </c>
      <c r="D389" s="38">
        <v>23.6</v>
      </c>
      <c r="E389" s="21">
        <v>22.640849999999997</v>
      </c>
    </row>
    <row r="390" spans="1:5" s="4" customFormat="1" ht="22.5">
      <c r="A390" s="39" t="s">
        <v>574</v>
      </c>
      <c r="B390" s="37" t="s">
        <v>308</v>
      </c>
      <c r="C390" s="34" t="s">
        <v>55</v>
      </c>
      <c r="D390" s="38">
        <v>5</v>
      </c>
      <c r="E390" s="21">
        <v>5</v>
      </c>
    </row>
    <row r="391" spans="1:5" s="4" customFormat="1" ht="14.25">
      <c r="A391" s="30" t="s">
        <v>309</v>
      </c>
      <c r="B391" s="31" t="s">
        <v>310</v>
      </c>
      <c r="C391" s="31" t="s">
        <v>6</v>
      </c>
      <c r="D391" s="20">
        <f>D392+D395+D398+D417</f>
        <v>22172.5122</v>
      </c>
      <c r="E391" s="20">
        <f>E392+E395+E398+E417</f>
        <v>21699.24703</v>
      </c>
    </row>
    <row r="392" spans="1:5" s="4" customFormat="1" ht="21.75">
      <c r="A392" s="30" t="s">
        <v>311</v>
      </c>
      <c r="B392" s="31" t="s">
        <v>312</v>
      </c>
      <c r="C392" s="31" t="s">
        <v>6</v>
      </c>
      <c r="D392" s="20">
        <f>D393</f>
        <v>0.55</v>
      </c>
      <c r="E392" s="20">
        <f>E393</f>
        <v>0.55</v>
      </c>
    </row>
    <row r="393" spans="1:5" s="4" customFormat="1" ht="21.75">
      <c r="A393" s="30" t="s">
        <v>313</v>
      </c>
      <c r="B393" s="31" t="s">
        <v>314</v>
      </c>
      <c r="C393" s="31" t="s">
        <v>6</v>
      </c>
      <c r="D393" s="20">
        <f>D394</f>
        <v>0.55</v>
      </c>
      <c r="E393" s="20">
        <f>E394</f>
        <v>0.55</v>
      </c>
    </row>
    <row r="394" spans="1:5" s="4" customFormat="1" ht="14.25">
      <c r="A394" s="33" t="s">
        <v>54</v>
      </c>
      <c r="B394" s="37" t="s">
        <v>314</v>
      </c>
      <c r="C394" s="37" t="s">
        <v>55</v>
      </c>
      <c r="D394" s="38">
        <v>0.55</v>
      </c>
      <c r="E394" s="21">
        <v>0.55</v>
      </c>
    </row>
    <row r="395" spans="1:5" s="4" customFormat="1" ht="21.75" hidden="1">
      <c r="A395" s="30" t="s">
        <v>315</v>
      </c>
      <c r="B395" s="31" t="s">
        <v>316</v>
      </c>
      <c r="C395" s="31" t="s">
        <v>6</v>
      </c>
      <c r="D395" s="20">
        <f>D396</f>
        <v>0</v>
      </c>
      <c r="E395" s="43"/>
    </row>
    <row r="396" spans="1:5" s="4" customFormat="1" ht="21.75" hidden="1">
      <c r="A396" s="30" t="s">
        <v>313</v>
      </c>
      <c r="B396" s="31" t="s">
        <v>317</v>
      </c>
      <c r="C396" s="31" t="s">
        <v>6</v>
      </c>
      <c r="D396" s="20">
        <f>D397</f>
        <v>0</v>
      </c>
      <c r="E396" s="43"/>
    </row>
    <row r="397" spans="1:5" s="4" customFormat="1" ht="14.25" hidden="1">
      <c r="A397" s="33" t="s">
        <v>54</v>
      </c>
      <c r="B397" s="37" t="s">
        <v>317</v>
      </c>
      <c r="C397" s="37" t="s">
        <v>55</v>
      </c>
      <c r="D397" s="38">
        <v>0</v>
      </c>
      <c r="E397" s="43"/>
    </row>
    <row r="398" spans="1:5" s="4" customFormat="1" ht="14.25">
      <c r="A398" s="30" t="s">
        <v>318</v>
      </c>
      <c r="B398" s="31" t="s">
        <v>319</v>
      </c>
      <c r="C398" s="31" t="s">
        <v>6</v>
      </c>
      <c r="D398" s="20">
        <f>D399+D407+D402+D405+D413+D415</f>
        <v>22033.7</v>
      </c>
      <c r="E398" s="20">
        <f>E399+E407+E402+E405+E413+E415</f>
        <v>21560.43483</v>
      </c>
    </row>
    <row r="399" spans="1:5" s="4" customFormat="1" ht="14.25">
      <c r="A399" s="30" t="s">
        <v>600</v>
      </c>
      <c r="B399" s="31" t="s">
        <v>599</v>
      </c>
      <c r="C399" s="31"/>
      <c r="D399" s="20">
        <f>D400+D401</f>
        <v>2780</v>
      </c>
      <c r="E399" s="20">
        <f>E400+E401</f>
        <v>2779.7</v>
      </c>
    </row>
    <row r="400" spans="1:5" s="4" customFormat="1" ht="22.5">
      <c r="A400" s="33" t="s">
        <v>511</v>
      </c>
      <c r="B400" s="37" t="s">
        <v>599</v>
      </c>
      <c r="C400" s="37" t="s">
        <v>512</v>
      </c>
      <c r="D400" s="38">
        <v>2780</v>
      </c>
      <c r="E400" s="21">
        <v>2779.7</v>
      </c>
    </row>
    <row r="401" spans="1:5" s="4" customFormat="1" ht="14.25" hidden="1">
      <c r="A401" s="33" t="s">
        <v>54</v>
      </c>
      <c r="B401" s="37" t="s">
        <v>599</v>
      </c>
      <c r="C401" s="37" t="s">
        <v>55</v>
      </c>
      <c r="D401" s="38"/>
      <c r="E401" s="43"/>
    </row>
    <row r="402" spans="1:5" s="4" customFormat="1" ht="36">
      <c r="A402" s="44" t="s">
        <v>649</v>
      </c>
      <c r="B402" s="40" t="s">
        <v>650</v>
      </c>
      <c r="C402" s="40"/>
      <c r="D402" s="42">
        <f>D404+D403</f>
        <v>2000</v>
      </c>
      <c r="E402" s="42">
        <f>E404+E403</f>
        <v>1878.7</v>
      </c>
    </row>
    <row r="403" spans="1:5" s="4" customFormat="1" ht="24">
      <c r="A403" s="44" t="s">
        <v>511</v>
      </c>
      <c r="B403" s="34" t="s">
        <v>650</v>
      </c>
      <c r="C403" s="34" t="s">
        <v>512</v>
      </c>
      <c r="D403" s="35">
        <v>2000</v>
      </c>
      <c r="E403" s="21">
        <v>1878.7</v>
      </c>
    </row>
    <row r="404" spans="1:5" s="4" customFormat="1" ht="14.25" hidden="1">
      <c r="A404" s="36" t="s">
        <v>54</v>
      </c>
      <c r="B404" s="34" t="s">
        <v>650</v>
      </c>
      <c r="C404" s="34" t="s">
        <v>55</v>
      </c>
      <c r="D404" s="35">
        <v>0</v>
      </c>
      <c r="E404" s="43"/>
    </row>
    <row r="405" spans="1:5" s="4" customFormat="1" ht="24">
      <c r="A405" s="44" t="s">
        <v>651</v>
      </c>
      <c r="B405" s="40" t="s">
        <v>652</v>
      </c>
      <c r="C405" s="40"/>
      <c r="D405" s="42">
        <f>D406</f>
        <v>9309</v>
      </c>
      <c r="E405" s="42">
        <f>E406</f>
        <v>9308.931289999999</v>
      </c>
    </row>
    <row r="406" spans="1:5" s="4" customFormat="1" ht="24">
      <c r="A406" s="36" t="s">
        <v>513</v>
      </c>
      <c r="B406" s="34" t="s">
        <v>652</v>
      </c>
      <c r="C406" s="34" t="s">
        <v>514</v>
      </c>
      <c r="D406" s="35">
        <v>9309</v>
      </c>
      <c r="E406" s="21">
        <v>9308.931289999999</v>
      </c>
    </row>
    <row r="407" spans="1:5" s="4" customFormat="1" ht="21.75">
      <c r="A407" s="30" t="s">
        <v>313</v>
      </c>
      <c r="B407" s="31" t="s">
        <v>320</v>
      </c>
      <c r="C407" s="31" t="s">
        <v>6</v>
      </c>
      <c r="D407" s="20">
        <f>D408+D409+D410+D411+D412</f>
        <v>5400.299999999999</v>
      </c>
      <c r="E407" s="20">
        <f>E408+E409+E410+E411+E412</f>
        <v>5048.903539999999</v>
      </c>
    </row>
    <row r="408" spans="1:5" s="4" customFormat="1" ht="22.5">
      <c r="A408" s="33" t="s">
        <v>511</v>
      </c>
      <c r="B408" s="37" t="s">
        <v>320</v>
      </c>
      <c r="C408" s="37" t="s">
        <v>512</v>
      </c>
      <c r="D408" s="38">
        <v>4443.4</v>
      </c>
      <c r="E408" s="38">
        <v>4443.4</v>
      </c>
    </row>
    <row r="409" spans="1:5" s="4" customFormat="1" ht="14.25">
      <c r="A409" s="33" t="s">
        <v>54</v>
      </c>
      <c r="B409" s="37" t="s">
        <v>320</v>
      </c>
      <c r="C409" s="37" t="s">
        <v>55</v>
      </c>
      <c r="D409" s="38">
        <v>356</v>
      </c>
      <c r="E409" s="21">
        <v>4.572550000000001</v>
      </c>
    </row>
    <row r="410" spans="1:5" s="4" customFormat="1" ht="24">
      <c r="A410" s="36" t="s">
        <v>513</v>
      </c>
      <c r="B410" s="34" t="s">
        <v>320</v>
      </c>
      <c r="C410" s="34" t="s">
        <v>514</v>
      </c>
      <c r="D410" s="35">
        <v>0.9</v>
      </c>
      <c r="E410" s="21">
        <v>0.93099</v>
      </c>
    </row>
    <row r="411" spans="1:5" s="4" customFormat="1" ht="14.25">
      <c r="A411" s="36" t="s">
        <v>27</v>
      </c>
      <c r="B411" s="34" t="s">
        <v>320</v>
      </c>
      <c r="C411" s="34" t="s">
        <v>95</v>
      </c>
      <c r="D411" s="35">
        <v>600</v>
      </c>
      <c r="E411" s="21">
        <v>600</v>
      </c>
    </row>
    <row r="412" spans="1:5" s="4" customFormat="1" ht="33.75" hidden="1">
      <c r="A412" s="33" t="s">
        <v>590</v>
      </c>
      <c r="B412" s="34" t="s">
        <v>320</v>
      </c>
      <c r="C412" s="34" t="s">
        <v>504</v>
      </c>
      <c r="D412" s="35">
        <v>0</v>
      </c>
      <c r="E412" s="43"/>
    </row>
    <row r="413" spans="1:5" s="4" customFormat="1" ht="21.75">
      <c r="A413" s="30" t="s">
        <v>697</v>
      </c>
      <c r="B413" s="40" t="s">
        <v>695</v>
      </c>
      <c r="C413" s="40"/>
      <c r="D413" s="42">
        <f>D414</f>
        <v>2543.9</v>
      </c>
      <c r="E413" s="42">
        <f>E414</f>
        <v>2543.68169</v>
      </c>
    </row>
    <row r="414" spans="1:5" s="4" customFormat="1" ht="33.75">
      <c r="A414" s="33" t="s">
        <v>590</v>
      </c>
      <c r="B414" s="34" t="s">
        <v>695</v>
      </c>
      <c r="C414" s="34" t="s">
        <v>504</v>
      </c>
      <c r="D414" s="35">
        <v>2543.9</v>
      </c>
      <c r="E414" s="21">
        <v>2543.68169</v>
      </c>
    </row>
    <row r="415" spans="1:5" s="4" customFormat="1" ht="21.75">
      <c r="A415" s="30" t="s">
        <v>698</v>
      </c>
      <c r="B415" s="40" t="s">
        <v>696</v>
      </c>
      <c r="C415" s="40"/>
      <c r="D415" s="42">
        <f>D416</f>
        <v>0.5</v>
      </c>
      <c r="E415" s="42">
        <f>E416</f>
        <v>0.5183099999999999</v>
      </c>
    </row>
    <row r="416" spans="1:5" s="4" customFormat="1" ht="33.75">
      <c r="A416" s="33" t="s">
        <v>590</v>
      </c>
      <c r="B416" s="34" t="s">
        <v>696</v>
      </c>
      <c r="C416" s="34" t="s">
        <v>504</v>
      </c>
      <c r="D416" s="35">
        <v>0.5</v>
      </c>
      <c r="E416" s="21">
        <v>0.5183099999999999</v>
      </c>
    </row>
    <row r="417" spans="1:5" s="4" customFormat="1" ht="21.75">
      <c r="A417" s="30" t="s">
        <v>679</v>
      </c>
      <c r="B417" s="40" t="s">
        <v>680</v>
      </c>
      <c r="C417" s="40"/>
      <c r="D417" s="42">
        <f>D418</f>
        <v>138.2622</v>
      </c>
      <c r="E417" s="42">
        <f>E418</f>
        <v>138.2622</v>
      </c>
    </row>
    <row r="418" spans="1:5" s="4" customFormat="1" ht="21.75">
      <c r="A418" s="30" t="s">
        <v>313</v>
      </c>
      <c r="B418" s="40" t="s">
        <v>681</v>
      </c>
      <c r="C418" s="40"/>
      <c r="D418" s="42">
        <f>D419</f>
        <v>138.2622</v>
      </c>
      <c r="E418" s="42">
        <f>E419</f>
        <v>138.2622</v>
      </c>
    </row>
    <row r="419" spans="1:5" s="4" customFormat="1" ht="14.25">
      <c r="A419" s="33" t="s">
        <v>54</v>
      </c>
      <c r="B419" s="34" t="s">
        <v>681</v>
      </c>
      <c r="C419" s="34" t="s">
        <v>55</v>
      </c>
      <c r="D419" s="35">
        <v>138.2622</v>
      </c>
      <c r="E419" s="21">
        <v>138.2622</v>
      </c>
    </row>
    <row r="420" spans="1:5" s="4" customFormat="1" ht="21.75">
      <c r="A420" s="30" t="s">
        <v>321</v>
      </c>
      <c r="B420" s="31" t="s">
        <v>322</v>
      </c>
      <c r="C420" s="31" t="s">
        <v>6</v>
      </c>
      <c r="D420" s="20">
        <f>D421</f>
        <v>25666.866430000002</v>
      </c>
      <c r="E420" s="20">
        <f>E421</f>
        <v>25303.05054</v>
      </c>
    </row>
    <row r="421" spans="1:5" s="4" customFormat="1" ht="32.25">
      <c r="A421" s="30" t="s">
        <v>323</v>
      </c>
      <c r="B421" s="31" t="s">
        <v>324</v>
      </c>
      <c r="C421" s="31" t="s">
        <v>6</v>
      </c>
      <c r="D421" s="20">
        <f>D422+D424+D426+D430</f>
        <v>25666.866430000002</v>
      </c>
      <c r="E421" s="20">
        <f>E422+E424+E426+E430</f>
        <v>25303.05054</v>
      </c>
    </row>
    <row r="422" spans="1:5" s="4" customFormat="1" ht="21.75">
      <c r="A422" s="30" t="s">
        <v>325</v>
      </c>
      <c r="B422" s="31" t="s">
        <v>326</v>
      </c>
      <c r="C422" s="31" t="s">
        <v>6</v>
      </c>
      <c r="D422" s="20">
        <f>D423</f>
        <v>4933.5</v>
      </c>
      <c r="E422" s="20">
        <f>E423</f>
        <v>4933.464</v>
      </c>
    </row>
    <row r="423" spans="1:5" s="4" customFormat="1" ht="14.25">
      <c r="A423" s="33" t="s">
        <v>54</v>
      </c>
      <c r="B423" s="37" t="s">
        <v>326</v>
      </c>
      <c r="C423" s="37" t="s">
        <v>55</v>
      </c>
      <c r="D423" s="38">
        <v>4933.5</v>
      </c>
      <c r="E423" s="21">
        <v>4933.464</v>
      </c>
    </row>
    <row r="424" spans="1:5" s="4" customFormat="1" ht="14.25">
      <c r="A424" s="30" t="s">
        <v>327</v>
      </c>
      <c r="B424" s="31" t="s">
        <v>328</v>
      </c>
      <c r="C424" s="31" t="s">
        <v>6</v>
      </c>
      <c r="D424" s="20">
        <f>D425</f>
        <v>5441</v>
      </c>
      <c r="E424" s="20">
        <f>E425</f>
        <v>5213.820110000001</v>
      </c>
    </row>
    <row r="425" spans="1:5" s="4" customFormat="1" ht="14.25">
      <c r="A425" s="33" t="s">
        <v>27</v>
      </c>
      <c r="B425" s="37" t="s">
        <v>328</v>
      </c>
      <c r="C425" s="37" t="s">
        <v>28</v>
      </c>
      <c r="D425" s="38">
        <v>5441</v>
      </c>
      <c r="E425" s="21">
        <v>5213.820110000001</v>
      </c>
    </row>
    <row r="426" spans="1:5" s="4" customFormat="1" ht="42.75">
      <c r="A426" s="30" t="s">
        <v>329</v>
      </c>
      <c r="B426" s="31" t="s">
        <v>330</v>
      </c>
      <c r="C426" s="31" t="s">
        <v>6</v>
      </c>
      <c r="D426" s="20">
        <f>D427+D428+D429</f>
        <v>10542.36643</v>
      </c>
      <c r="E426" s="20">
        <f>E427+E428+E429</f>
        <v>10405.76643</v>
      </c>
    </row>
    <row r="427" spans="1:5" s="4" customFormat="1" ht="14.25">
      <c r="A427" s="33" t="s">
        <v>54</v>
      </c>
      <c r="B427" s="37" t="s">
        <v>330</v>
      </c>
      <c r="C427" s="37" t="s">
        <v>55</v>
      </c>
      <c r="D427" s="38">
        <v>1960.1</v>
      </c>
      <c r="E427" s="21">
        <v>1823.5</v>
      </c>
    </row>
    <row r="428" spans="1:5" s="4" customFormat="1" ht="14.25">
      <c r="A428" s="33" t="s">
        <v>331</v>
      </c>
      <c r="B428" s="37" t="s">
        <v>330</v>
      </c>
      <c r="C428" s="37" t="s">
        <v>332</v>
      </c>
      <c r="D428" s="38">
        <v>8379.36643</v>
      </c>
      <c r="E428" s="21">
        <v>202.9</v>
      </c>
    </row>
    <row r="429" spans="1:5" s="4" customFormat="1" ht="14.25">
      <c r="A429" s="33" t="s">
        <v>27</v>
      </c>
      <c r="B429" s="37" t="s">
        <v>330</v>
      </c>
      <c r="C429" s="37" t="s">
        <v>95</v>
      </c>
      <c r="D429" s="38">
        <v>202.9</v>
      </c>
      <c r="E429" s="21">
        <v>8379.36643</v>
      </c>
    </row>
    <row r="430" spans="1:5" s="4" customFormat="1" ht="60">
      <c r="A430" s="44" t="s">
        <v>653</v>
      </c>
      <c r="B430" s="40" t="s">
        <v>654</v>
      </c>
      <c r="C430" s="40" t="s">
        <v>6</v>
      </c>
      <c r="D430" s="42">
        <f>D431</f>
        <v>4750</v>
      </c>
      <c r="E430" s="42">
        <f>E431</f>
        <v>4750</v>
      </c>
    </row>
    <row r="431" spans="1:5" s="4" customFormat="1" ht="14.25">
      <c r="A431" s="36" t="s">
        <v>54</v>
      </c>
      <c r="B431" s="34" t="s">
        <v>654</v>
      </c>
      <c r="C431" s="34" t="s">
        <v>55</v>
      </c>
      <c r="D431" s="35">
        <v>4750</v>
      </c>
      <c r="E431" s="21">
        <v>4750</v>
      </c>
    </row>
    <row r="432" spans="1:5" s="4" customFormat="1" ht="32.25">
      <c r="A432" s="30" t="s">
        <v>333</v>
      </c>
      <c r="B432" s="31" t="s">
        <v>334</v>
      </c>
      <c r="C432" s="31" t="s">
        <v>6</v>
      </c>
      <c r="D432" s="20">
        <f>D433+D436</f>
        <v>446.90628000000004</v>
      </c>
      <c r="E432" s="20">
        <f>E433+E436</f>
        <v>439.17446</v>
      </c>
    </row>
    <row r="433" spans="1:5" s="4" customFormat="1" ht="14.25">
      <c r="A433" s="30" t="s">
        <v>339</v>
      </c>
      <c r="B433" s="31" t="s">
        <v>340</v>
      </c>
      <c r="C433" s="31" t="s">
        <v>6</v>
      </c>
      <c r="D433" s="20">
        <f>D434</f>
        <v>30.47446</v>
      </c>
      <c r="E433" s="20">
        <f>E434</f>
        <v>30.47446</v>
      </c>
    </row>
    <row r="434" spans="1:5" s="4" customFormat="1" ht="14.25">
      <c r="A434" s="30" t="s">
        <v>337</v>
      </c>
      <c r="B434" s="31" t="s">
        <v>341</v>
      </c>
      <c r="C434" s="31" t="s">
        <v>6</v>
      </c>
      <c r="D434" s="20">
        <f>D435</f>
        <v>30.47446</v>
      </c>
      <c r="E434" s="20">
        <f>E435</f>
        <v>30.47446</v>
      </c>
    </row>
    <row r="435" spans="1:5" s="4" customFormat="1" ht="14.25">
      <c r="A435" s="33" t="s">
        <v>54</v>
      </c>
      <c r="B435" s="37" t="s">
        <v>341</v>
      </c>
      <c r="C435" s="37" t="s">
        <v>55</v>
      </c>
      <c r="D435" s="38">
        <v>30.47446</v>
      </c>
      <c r="E435" s="21">
        <v>30.47446</v>
      </c>
    </row>
    <row r="436" spans="1:5" s="4" customFormat="1" ht="32.25">
      <c r="A436" s="30" t="s">
        <v>335</v>
      </c>
      <c r="B436" s="31" t="s">
        <v>336</v>
      </c>
      <c r="C436" s="31" t="s">
        <v>6</v>
      </c>
      <c r="D436" s="20">
        <f>D437+D439</f>
        <v>416.43182</v>
      </c>
      <c r="E436" s="20">
        <f>E437+E439</f>
        <v>408.7</v>
      </c>
    </row>
    <row r="437" spans="1:5" s="4" customFormat="1" ht="32.25">
      <c r="A437" s="30" t="s">
        <v>335</v>
      </c>
      <c r="B437" s="31" t="s">
        <v>601</v>
      </c>
      <c r="C437" s="31"/>
      <c r="D437" s="20">
        <f>D438</f>
        <v>344.2</v>
      </c>
      <c r="E437" s="20">
        <f>E438</f>
        <v>336.5</v>
      </c>
    </row>
    <row r="438" spans="1:5" s="4" customFormat="1" ht="22.5">
      <c r="A438" s="33" t="s">
        <v>574</v>
      </c>
      <c r="B438" s="37" t="s">
        <v>601</v>
      </c>
      <c r="C438" s="37" t="s">
        <v>55</v>
      </c>
      <c r="D438" s="38">
        <v>344.2</v>
      </c>
      <c r="E438" s="21">
        <v>336.5</v>
      </c>
    </row>
    <row r="439" spans="1:5" s="4" customFormat="1" ht="14.25">
      <c r="A439" s="30" t="s">
        <v>337</v>
      </c>
      <c r="B439" s="31" t="s">
        <v>338</v>
      </c>
      <c r="C439" s="31" t="s">
        <v>6</v>
      </c>
      <c r="D439" s="20">
        <f>D440</f>
        <v>72.23182</v>
      </c>
      <c r="E439" s="20">
        <f>E440</f>
        <v>72.2</v>
      </c>
    </row>
    <row r="440" spans="1:5" s="4" customFormat="1" ht="14.25">
      <c r="A440" s="33" t="s">
        <v>54</v>
      </c>
      <c r="B440" s="37" t="s">
        <v>338</v>
      </c>
      <c r="C440" s="37" t="s">
        <v>55</v>
      </c>
      <c r="D440" s="38">
        <v>72.23182</v>
      </c>
      <c r="E440" s="21">
        <v>72.2</v>
      </c>
    </row>
    <row r="441" spans="1:5" s="4" customFormat="1" ht="21.75">
      <c r="A441" s="30" t="s">
        <v>342</v>
      </c>
      <c r="B441" s="31" t="s">
        <v>343</v>
      </c>
      <c r="C441" s="31" t="s">
        <v>6</v>
      </c>
      <c r="D441" s="20">
        <f>D442+D446+D465+D469+D481+D492+D498+D512+D516+D520</f>
        <v>171043.53379</v>
      </c>
      <c r="E441" s="20">
        <f>E442+E446+E465+E469+E481+E492+E498+E512+E516+E520</f>
        <v>166975.29578000001</v>
      </c>
    </row>
    <row r="442" spans="1:5" s="4" customFormat="1" ht="14.25">
      <c r="A442" s="30" t="s">
        <v>344</v>
      </c>
      <c r="B442" s="31" t="s">
        <v>345</v>
      </c>
      <c r="C442" s="31" t="s">
        <v>6</v>
      </c>
      <c r="D442" s="20">
        <f aca="true" t="shared" si="1" ref="D442:E444">D443</f>
        <v>4.5</v>
      </c>
      <c r="E442" s="20">
        <f t="shared" si="1"/>
        <v>4.5</v>
      </c>
    </row>
    <row r="443" spans="1:5" s="4" customFormat="1" ht="21.75">
      <c r="A443" s="30" t="s">
        <v>346</v>
      </c>
      <c r="B443" s="31" t="s">
        <v>347</v>
      </c>
      <c r="C443" s="31" t="s">
        <v>6</v>
      </c>
      <c r="D443" s="20">
        <f t="shared" si="1"/>
        <v>4.5</v>
      </c>
      <c r="E443" s="20">
        <f t="shared" si="1"/>
        <v>4.5</v>
      </c>
    </row>
    <row r="444" spans="1:5" s="4" customFormat="1" ht="21.75">
      <c r="A444" s="30" t="s">
        <v>348</v>
      </c>
      <c r="B444" s="31" t="s">
        <v>349</v>
      </c>
      <c r="C444" s="31" t="s">
        <v>6</v>
      </c>
      <c r="D444" s="20">
        <f t="shared" si="1"/>
        <v>4.5</v>
      </c>
      <c r="E444" s="20">
        <f t="shared" si="1"/>
        <v>4.5</v>
      </c>
    </row>
    <row r="445" spans="1:5" s="4" customFormat="1" ht="14.25">
      <c r="A445" s="33" t="s">
        <v>54</v>
      </c>
      <c r="B445" s="37" t="s">
        <v>349</v>
      </c>
      <c r="C445" s="37" t="s">
        <v>55</v>
      </c>
      <c r="D445" s="38">
        <v>4.5</v>
      </c>
      <c r="E445" s="21">
        <v>4.5</v>
      </c>
    </row>
    <row r="446" spans="1:5" s="4" customFormat="1" ht="21.75">
      <c r="A446" s="30" t="s">
        <v>350</v>
      </c>
      <c r="B446" s="31" t="s">
        <v>351</v>
      </c>
      <c r="C446" s="31" t="s">
        <v>6</v>
      </c>
      <c r="D446" s="20">
        <f>D447+D453+D458</f>
        <v>54879.369940000004</v>
      </c>
      <c r="E446" s="20">
        <f>E447+E453+E458</f>
        <v>52313.1611</v>
      </c>
    </row>
    <row r="447" spans="1:5" s="4" customFormat="1" ht="14.25">
      <c r="A447" s="30" t="s">
        <v>352</v>
      </c>
      <c r="B447" s="31" t="s">
        <v>353</v>
      </c>
      <c r="C447" s="31" t="s">
        <v>6</v>
      </c>
      <c r="D447" s="20">
        <f>D448</f>
        <v>5373.76504</v>
      </c>
      <c r="E447" s="20">
        <f>E448</f>
        <v>5277.39754</v>
      </c>
    </row>
    <row r="448" spans="1:5" s="4" customFormat="1" ht="21.75">
      <c r="A448" s="30" t="s">
        <v>354</v>
      </c>
      <c r="B448" s="31" t="s">
        <v>355</v>
      </c>
      <c r="C448" s="31" t="s">
        <v>6</v>
      </c>
      <c r="D448" s="20">
        <f>D449+D450+D451+D452</f>
        <v>5373.76504</v>
      </c>
      <c r="E448" s="20">
        <f>E449+E450+E451+E452</f>
        <v>5277.39754</v>
      </c>
    </row>
    <row r="449" spans="1:5" s="4" customFormat="1" ht="14.25">
      <c r="A449" s="33" t="s">
        <v>115</v>
      </c>
      <c r="B449" s="37" t="s">
        <v>355</v>
      </c>
      <c r="C449" s="37" t="s">
        <v>116</v>
      </c>
      <c r="D449" s="38">
        <v>3780.3</v>
      </c>
      <c r="E449" s="21">
        <v>3772.9</v>
      </c>
    </row>
    <row r="450" spans="1:5" s="4" customFormat="1" ht="22.5">
      <c r="A450" s="33" t="s">
        <v>356</v>
      </c>
      <c r="B450" s="37" t="s">
        <v>355</v>
      </c>
      <c r="C450" s="37" t="s">
        <v>357</v>
      </c>
      <c r="D450" s="38">
        <v>0.7575</v>
      </c>
      <c r="E450" s="21">
        <v>0.69</v>
      </c>
    </row>
    <row r="451" spans="1:5" s="4" customFormat="1" ht="22.5">
      <c r="A451" s="33" t="s">
        <v>117</v>
      </c>
      <c r="B451" s="37" t="s">
        <v>355</v>
      </c>
      <c r="C451" s="37" t="s">
        <v>118</v>
      </c>
      <c r="D451" s="38">
        <v>1118.30754</v>
      </c>
      <c r="E451" s="21">
        <v>1118.30754</v>
      </c>
    </row>
    <row r="452" spans="1:5" s="4" customFormat="1" ht="14.25">
      <c r="A452" s="33" t="s">
        <v>54</v>
      </c>
      <c r="B452" s="37" t="s">
        <v>355</v>
      </c>
      <c r="C452" s="37" t="s">
        <v>55</v>
      </c>
      <c r="D452" s="38">
        <v>474.4</v>
      </c>
      <c r="E452" s="21">
        <v>385.5</v>
      </c>
    </row>
    <row r="453" spans="1:5" s="4" customFormat="1" ht="21.75">
      <c r="A453" s="30" t="s">
        <v>358</v>
      </c>
      <c r="B453" s="31" t="s">
        <v>359</v>
      </c>
      <c r="C453" s="31" t="s">
        <v>6</v>
      </c>
      <c r="D453" s="20">
        <f>D454+D456</f>
        <v>4310.374790000001</v>
      </c>
      <c r="E453" s="20">
        <f>E454+E456</f>
        <v>4310.37463</v>
      </c>
    </row>
    <row r="454" spans="1:5" s="4" customFormat="1" ht="14.25">
      <c r="A454" s="30" t="s">
        <v>603</v>
      </c>
      <c r="B454" s="40" t="s">
        <v>602</v>
      </c>
      <c r="C454" s="40"/>
      <c r="D454" s="42">
        <f>D455</f>
        <v>4204.330150000001</v>
      </c>
      <c r="E454" s="42">
        <f>E455</f>
        <v>4204.330150000001</v>
      </c>
    </row>
    <row r="455" spans="1:5" s="4" customFormat="1" ht="14.25">
      <c r="A455" s="33" t="s">
        <v>362</v>
      </c>
      <c r="B455" s="34" t="s">
        <v>602</v>
      </c>
      <c r="C455" s="34" t="s">
        <v>363</v>
      </c>
      <c r="D455" s="35">
        <v>4204.330150000001</v>
      </c>
      <c r="E455" s="21">
        <v>4204.330150000001</v>
      </c>
    </row>
    <row r="456" spans="1:5" s="4" customFormat="1" ht="14.25">
      <c r="A456" s="30" t="s">
        <v>360</v>
      </c>
      <c r="B456" s="31" t="s">
        <v>361</v>
      </c>
      <c r="C456" s="31" t="s">
        <v>6</v>
      </c>
      <c r="D456" s="20">
        <f>D457</f>
        <v>106.04464000000002</v>
      </c>
      <c r="E456" s="20">
        <f>E457</f>
        <v>106.04448</v>
      </c>
    </row>
    <row r="457" spans="1:5" s="4" customFormat="1" ht="14.25">
      <c r="A457" s="33" t="s">
        <v>362</v>
      </c>
      <c r="B457" s="37" t="s">
        <v>361</v>
      </c>
      <c r="C457" s="37" t="s">
        <v>363</v>
      </c>
      <c r="D457" s="38">
        <f>595.18664-489.142</f>
        <v>106.04464000000002</v>
      </c>
      <c r="E457" s="21">
        <v>106.04448</v>
      </c>
    </row>
    <row r="458" spans="1:5" s="4" customFormat="1" ht="21.75">
      <c r="A458" s="30" t="s">
        <v>364</v>
      </c>
      <c r="B458" s="31" t="s">
        <v>365</v>
      </c>
      <c r="C458" s="31" t="s">
        <v>6</v>
      </c>
      <c r="D458" s="20">
        <f>D459+D461+D463</f>
        <v>45195.230110000004</v>
      </c>
      <c r="E458" s="20">
        <f>E459+E461+E463</f>
        <v>42725.38893</v>
      </c>
    </row>
    <row r="459" spans="1:5" s="4" customFormat="1" ht="21.75">
      <c r="A459" s="30" t="s">
        <v>366</v>
      </c>
      <c r="B459" s="31" t="s">
        <v>367</v>
      </c>
      <c r="C459" s="31" t="s">
        <v>6</v>
      </c>
      <c r="D459" s="20">
        <f>D460</f>
        <v>2025</v>
      </c>
      <c r="E459" s="20">
        <f>E460</f>
        <v>2025</v>
      </c>
    </row>
    <row r="460" spans="1:5" s="4" customFormat="1" ht="14.25">
      <c r="A460" s="33" t="s">
        <v>368</v>
      </c>
      <c r="B460" s="37" t="s">
        <v>367</v>
      </c>
      <c r="C460" s="37" t="s">
        <v>369</v>
      </c>
      <c r="D460" s="38">
        <v>2025</v>
      </c>
      <c r="E460" s="21">
        <v>2025</v>
      </c>
    </row>
    <row r="461" spans="1:5" s="4" customFormat="1" ht="21.75">
      <c r="A461" s="30" t="s">
        <v>370</v>
      </c>
      <c r="B461" s="31" t="s">
        <v>371</v>
      </c>
      <c r="C461" s="31" t="s">
        <v>6</v>
      </c>
      <c r="D461" s="20">
        <f>D462</f>
        <v>29969.2</v>
      </c>
      <c r="E461" s="20">
        <f>E462</f>
        <v>28447.7</v>
      </c>
    </row>
    <row r="462" spans="1:5" s="4" customFormat="1" ht="14.25">
      <c r="A462" s="33" t="s">
        <v>368</v>
      </c>
      <c r="B462" s="37" t="s">
        <v>371</v>
      </c>
      <c r="C462" s="37" t="s">
        <v>369</v>
      </c>
      <c r="D462" s="38">
        <v>29969.2</v>
      </c>
      <c r="E462" s="21">
        <v>28447.7</v>
      </c>
    </row>
    <row r="463" spans="1:5" s="4" customFormat="1" ht="21.75">
      <c r="A463" s="30" t="s">
        <v>364</v>
      </c>
      <c r="B463" s="40" t="s">
        <v>604</v>
      </c>
      <c r="C463" s="40"/>
      <c r="D463" s="42">
        <f>D464</f>
        <v>13201.03011</v>
      </c>
      <c r="E463" s="42">
        <f>E464</f>
        <v>12252.68893</v>
      </c>
    </row>
    <row r="464" spans="1:5" s="4" customFormat="1" ht="14.25">
      <c r="A464" s="33" t="s">
        <v>592</v>
      </c>
      <c r="B464" s="34" t="s">
        <v>604</v>
      </c>
      <c r="C464" s="34" t="s">
        <v>591</v>
      </c>
      <c r="D464" s="35">
        <v>13201.03011</v>
      </c>
      <c r="E464" s="21">
        <v>12252.68893</v>
      </c>
    </row>
    <row r="465" spans="1:5" s="4" customFormat="1" ht="21.75">
      <c r="A465" s="30" t="s">
        <v>372</v>
      </c>
      <c r="B465" s="31" t="s">
        <v>373</v>
      </c>
      <c r="C465" s="31" t="s">
        <v>6</v>
      </c>
      <c r="D465" s="20">
        <f aca="true" t="shared" si="2" ref="D465:E467">D466</f>
        <v>10</v>
      </c>
      <c r="E465" s="20">
        <f t="shared" si="2"/>
        <v>0</v>
      </c>
    </row>
    <row r="466" spans="1:5" s="4" customFormat="1" ht="21.75">
      <c r="A466" s="30" t="s">
        <v>374</v>
      </c>
      <c r="B466" s="31" t="s">
        <v>375</v>
      </c>
      <c r="C466" s="31" t="s">
        <v>6</v>
      </c>
      <c r="D466" s="20">
        <f t="shared" si="2"/>
        <v>10</v>
      </c>
      <c r="E466" s="20">
        <f t="shared" si="2"/>
        <v>0</v>
      </c>
    </row>
    <row r="467" spans="1:5" s="4" customFormat="1" ht="14.25">
      <c r="A467" s="30" t="s">
        <v>376</v>
      </c>
      <c r="B467" s="31" t="s">
        <v>377</v>
      </c>
      <c r="C467" s="31" t="s">
        <v>6</v>
      </c>
      <c r="D467" s="20">
        <f t="shared" si="2"/>
        <v>10</v>
      </c>
      <c r="E467" s="20">
        <f t="shared" si="2"/>
        <v>0</v>
      </c>
    </row>
    <row r="468" spans="1:5" s="4" customFormat="1" ht="14.25">
      <c r="A468" s="33" t="s">
        <v>54</v>
      </c>
      <c r="B468" s="37" t="s">
        <v>377</v>
      </c>
      <c r="C468" s="37" t="s">
        <v>55</v>
      </c>
      <c r="D468" s="38">
        <v>10</v>
      </c>
      <c r="E468" s="21">
        <v>0</v>
      </c>
    </row>
    <row r="469" spans="1:5" s="4" customFormat="1" ht="21.75">
      <c r="A469" s="30" t="s">
        <v>378</v>
      </c>
      <c r="B469" s="31" t="s">
        <v>379</v>
      </c>
      <c r="C469" s="31" t="s">
        <v>6</v>
      </c>
      <c r="D469" s="20">
        <f>D470+D476</f>
        <v>4323.1205899999995</v>
      </c>
      <c r="E469" s="20">
        <f>E470+E476</f>
        <v>4248.322929999999</v>
      </c>
    </row>
    <row r="470" spans="1:5" s="4" customFormat="1" ht="32.25">
      <c r="A470" s="30" t="s">
        <v>380</v>
      </c>
      <c r="B470" s="31" t="s">
        <v>381</v>
      </c>
      <c r="C470" s="31" t="s">
        <v>6</v>
      </c>
      <c r="D470" s="20">
        <f>D471</f>
        <v>3938.3478799999993</v>
      </c>
      <c r="E470" s="20">
        <f>E471</f>
        <v>3894.8068799999996</v>
      </c>
    </row>
    <row r="471" spans="1:5" s="4" customFormat="1" ht="14.25">
      <c r="A471" s="30" t="s">
        <v>382</v>
      </c>
      <c r="B471" s="31" t="s">
        <v>383</v>
      </c>
      <c r="C471" s="31" t="s">
        <v>6</v>
      </c>
      <c r="D471" s="20">
        <f>D472+D473+D474+D475</f>
        <v>3938.3478799999993</v>
      </c>
      <c r="E471" s="20">
        <f>E472+E473+E474+E475</f>
        <v>3894.8068799999996</v>
      </c>
    </row>
    <row r="472" spans="1:5" s="4" customFormat="1" ht="14.25">
      <c r="A472" s="33" t="s">
        <v>54</v>
      </c>
      <c r="B472" s="37" t="s">
        <v>383</v>
      </c>
      <c r="C472" s="37" t="s">
        <v>55</v>
      </c>
      <c r="D472" s="38">
        <v>749.1</v>
      </c>
      <c r="E472" s="21">
        <v>707.2</v>
      </c>
    </row>
    <row r="473" spans="1:5" s="4" customFormat="1" ht="33.75">
      <c r="A473" s="33" t="s">
        <v>590</v>
      </c>
      <c r="B473" s="37" t="s">
        <v>383</v>
      </c>
      <c r="C473" s="37" t="s">
        <v>504</v>
      </c>
      <c r="D473" s="38">
        <v>3116.26088</v>
      </c>
      <c r="E473" s="21">
        <v>3116.26088</v>
      </c>
    </row>
    <row r="474" spans="1:5" s="4" customFormat="1" ht="14.25">
      <c r="A474" s="33" t="s">
        <v>67</v>
      </c>
      <c r="B474" s="37" t="s">
        <v>383</v>
      </c>
      <c r="C474" s="37" t="s">
        <v>68</v>
      </c>
      <c r="D474" s="38">
        <v>3.778</v>
      </c>
      <c r="E474" s="21">
        <v>2.137</v>
      </c>
    </row>
    <row r="475" spans="1:5" s="4" customFormat="1" ht="14.25">
      <c r="A475" s="33" t="s">
        <v>384</v>
      </c>
      <c r="B475" s="37" t="s">
        <v>383</v>
      </c>
      <c r="C475" s="37" t="s">
        <v>385</v>
      </c>
      <c r="D475" s="38">
        <v>69.209</v>
      </c>
      <c r="E475" s="21">
        <v>69.209</v>
      </c>
    </row>
    <row r="476" spans="1:5" s="4" customFormat="1" ht="14.25">
      <c r="A476" s="30" t="s">
        <v>386</v>
      </c>
      <c r="B476" s="31" t="s">
        <v>387</v>
      </c>
      <c r="C476" s="31" t="s">
        <v>6</v>
      </c>
      <c r="D476" s="20">
        <f>D477+D479</f>
        <v>384.77270999999996</v>
      </c>
      <c r="E476" s="20">
        <f>E477+E479</f>
        <v>353.51604999999995</v>
      </c>
    </row>
    <row r="477" spans="1:5" s="4" customFormat="1" ht="21.75">
      <c r="A477" s="30" t="s">
        <v>606</v>
      </c>
      <c r="B477" s="31" t="s">
        <v>605</v>
      </c>
      <c r="C477" s="31"/>
      <c r="D477" s="20">
        <f>D478</f>
        <v>208.743</v>
      </c>
      <c r="E477" s="20">
        <f>E478</f>
        <v>208.743</v>
      </c>
    </row>
    <row r="478" spans="1:5" s="4" customFormat="1" ht="22.5">
      <c r="A478" s="33" t="s">
        <v>574</v>
      </c>
      <c r="B478" s="37" t="s">
        <v>605</v>
      </c>
      <c r="C478" s="37" t="s">
        <v>55</v>
      </c>
      <c r="D478" s="38">
        <v>208.743</v>
      </c>
      <c r="E478" s="21">
        <v>208.743</v>
      </c>
    </row>
    <row r="479" spans="1:5" s="4" customFormat="1" ht="14.25">
      <c r="A479" s="30" t="s">
        <v>388</v>
      </c>
      <c r="B479" s="31" t="s">
        <v>389</v>
      </c>
      <c r="C479" s="31" t="s">
        <v>6</v>
      </c>
      <c r="D479" s="20">
        <f>D480</f>
        <v>176.02971</v>
      </c>
      <c r="E479" s="20">
        <f>E480</f>
        <v>144.77304999999998</v>
      </c>
    </row>
    <row r="480" spans="1:5" s="4" customFormat="1" ht="14.25">
      <c r="A480" s="33" t="s">
        <v>54</v>
      </c>
      <c r="B480" s="37" t="s">
        <v>389</v>
      </c>
      <c r="C480" s="37" t="s">
        <v>55</v>
      </c>
      <c r="D480" s="38">
        <v>176.02971</v>
      </c>
      <c r="E480" s="21">
        <v>144.77304999999998</v>
      </c>
    </row>
    <row r="481" spans="1:5" s="4" customFormat="1" ht="14.25">
      <c r="A481" s="30" t="s">
        <v>390</v>
      </c>
      <c r="B481" s="31" t="s">
        <v>391</v>
      </c>
      <c r="C481" s="31" t="s">
        <v>6</v>
      </c>
      <c r="D481" s="20">
        <f>D482+D487</f>
        <v>1476.43781</v>
      </c>
      <c r="E481" s="20">
        <f>E482+E487</f>
        <v>1301.4624</v>
      </c>
    </row>
    <row r="482" spans="1:5" s="4" customFormat="1" ht="21.75">
      <c r="A482" s="30" t="s">
        <v>396</v>
      </c>
      <c r="B482" s="31" t="s">
        <v>397</v>
      </c>
      <c r="C482" s="31" t="s">
        <v>6</v>
      </c>
      <c r="D482" s="20">
        <f>D483</f>
        <v>700.4378099999999</v>
      </c>
      <c r="E482" s="20">
        <f>E483</f>
        <v>696.96805</v>
      </c>
    </row>
    <row r="483" spans="1:5" s="4" customFormat="1" ht="21.75">
      <c r="A483" s="30" t="s">
        <v>398</v>
      </c>
      <c r="B483" s="31" t="s">
        <v>399</v>
      </c>
      <c r="C483" s="31" t="s">
        <v>6</v>
      </c>
      <c r="D483" s="20">
        <f>D484+D485+D486</f>
        <v>700.4378099999999</v>
      </c>
      <c r="E483" s="20">
        <f>E484+E485+E486</f>
        <v>696.96805</v>
      </c>
    </row>
    <row r="484" spans="1:5" s="4" customFormat="1" ht="14.25">
      <c r="A484" s="33" t="s">
        <v>115</v>
      </c>
      <c r="B484" s="37" t="s">
        <v>399</v>
      </c>
      <c r="C484" s="37" t="s">
        <v>116</v>
      </c>
      <c r="D484" s="38">
        <v>474.7</v>
      </c>
      <c r="E484" s="21">
        <v>471.8</v>
      </c>
    </row>
    <row r="485" spans="1:5" s="4" customFormat="1" ht="22.5">
      <c r="A485" s="33" t="s">
        <v>117</v>
      </c>
      <c r="B485" s="37" t="s">
        <v>399</v>
      </c>
      <c r="C485" s="37" t="s">
        <v>118</v>
      </c>
      <c r="D485" s="38">
        <v>140.69285</v>
      </c>
      <c r="E485" s="21">
        <v>140.12309</v>
      </c>
    </row>
    <row r="486" spans="1:5" s="4" customFormat="1" ht="14.25">
      <c r="A486" s="33" t="s">
        <v>54</v>
      </c>
      <c r="B486" s="37" t="s">
        <v>399</v>
      </c>
      <c r="C486" s="37" t="s">
        <v>55</v>
      </c>
      <c r="D486" s="38">
        <v>85.04496</v>
      </c>
      <c r="E486" s="21">
        <v>85.04496</v>
      </c>
    </row>
    <row r="487" spans="1:5" s="4" customFormat="1" ht="53.25">
      <c r="A487" s="30" t="s">
        <v>392</v>
      </c>
      <c r="B487" s="31" t="s">
        <v>393</v>
      </c>
      <c r="C487" s="31" t="s">
        <v>6</v>
      </c>
      <c r="D487" s="20">
        <f>D488</f>
        <v>776</v>
      </c>
      <c r="E487" s="20">
        <f>E488</f>
        <v>604.4943499999999</v>
      </c>
    </row>
    <row r="488" spans="1:5" s="4" customFormat="1" ht="21.75">
      <c r="A488" s="30" t="s">
        <v>394</v>
      </c>
      <c r="B488" s="31" t="s">
        <v>395</v>
      </c>
      <c r="C488" s="31" t="s">
        <v>6</v>
      </c>
      <c r="D488" s="20">
        <f>D489+D490+D491</f>
        <v>776</v>
      </c>
      <c r="E488" s="20">
        <f>E489+E490+E491</f>
        <v>604.4943499999999</v>
      </c>
    </row>
    <row r="489" spans="1:5" s="4" customFormat="1" ht="14.25">
      <c r="A489" s="33" t="s">
        <v>115</v>
      </c>
      <c r="B489" s="37" t="s">
        <v>395</v>
      </c>
      <c r="C489" s="37" t="s">
        <v>116</v>
      </c>
      <c r="D489" s="38">
        <v>359.1</v>
      </c>
      <c r="E489" s="21">
        <v>356.37660999999997</v>
      </c>
    </row>
    <row r="490" spans="1:5" s="4" customFormat="1" ht="22.5">
      <c r="A490" s="33" t="s">
        <v>117</v>
      </c>
      <c r="B490" s="37" t="s">
        <v>395</v>
      </c>
      <c r="C490" s="37" t="s">
        <v>118</v>
      </c>
      <c r="D490" s="38">
        <v>108.5</v>
      </c>
      <c r="E490" s="21">
        <v>106.41774000000001</v>
      </c>
    </row>
    <row r="491" spans="1:5" s="4" customFormat="1" ht="14.25">
      <c r="A491" s="33" t="s">
        <v>54</v>
      </c>
      <c r="B491" s="37" t="s">
        <v>395</v>
      </c>
      <c r="C491" s="37" t="s">
        <v>55</v>
      </c>
      <c r="D491" s="38">
        <v>308.4</v>
      </c>
      <c r="E491" s="21">
        <v>141.7</v>
      </c>
    </row>
    <row r="492" spans="1:5" s="4" customFormat="1" ht="21.75">
      <c r="A492" s="30" t="s">
        <v>400</v>
      </c>
      <c r="B492" s="31" t="s">
        <v>401</v>
      </c>
      <c r="C492" s="31" t="s">
        <v>6</v>
      </c>
      <c r="D492" s="20">
        <f>D493</f>
        <v>1826.82105</v>
      </c>
      <c r="E492" s="20">
        <f>E493</f>
        <v>1826.87105</v>
      </c>
    </row>
    <row r="493" spans="1:5" s="4" customFormat="1" ht="32.25">
      <c r="A493" s="30" t="s">
        <v>402</v>
      </c>
      <c r="B493" s="31" t="s">
        <v>403</v>
      </c>
      <c r="C493" s="31" t="s">
        <v>6</v>
      </c>
      <c r="D493" s="20">
        <f>D494</f>
        <v>1826.82105</v>
      </c>
      <c r="E493" s="20">
        <f>E494</f>
        <v>1826.87105</v>
      </c>
    </row>
    <row r="494" spans="1:5" s="4" customFormat="1" ht="14.25">
      <c r="A494" s="30" t="s">
        <v>404</v>
      </c>
      <c r="B494" s="31" t="s">
        <v>405</v>
      </c>
      <c r="C494" s="31" t="s">
        <v>6</v>
      </c>
      <c r="D494" s="20">
        <f>D495+D496+D497</f>
        <v>1826.82105</v>
      </c>
      <c r="E494" s="20">
        <f>E495+E496+E497</f>
        <v>1826.87105</v>
      </c>
    </row>
    <row r="495" spans="1:5" s="4" customFormat="1" ht="14.25">
      <c r="A495" s="33" t="s">
        <v>115</v>
      </c>
      <c r="B495" s="37" t="s">
        <v>405</v>
      </c>
      <c r="C495" s="37" t="s">
        <v>116</v>
      </c>
      <c r="D495" s="38">
        <v>1147.6</v>
      </c>
      <c r="E495" s="21">
        <v>1147.6</v>
      </c>
    </row>
    <row r="496" spans="1:5" s="4" customFormat="1" ht="22.5">
      <c r="A496" s="33" t="s">
        <v>117</v>
      </c>
      <c r="B496" s="37" t="s">
        <v>405</v>
      </c>
      <c r="C496" s="37" t="s">
        <v>118</v>
      </c>
      <c r="D496" s="38">
        <v>341.57105</v>
      </c>
      <c r="E496" s="21">
        <v>341.57105</v>
      </c>
    </row>
    <row r="497" spans="1:5" s="4" customFormat="1" ht="14.25">
      <c r="A497" s="33" t="s">
        <v>54</v>
      </c>
      <c r="B497" s="37" t="s">
        <v>405</v>
      </c>
      <c r="C497" s="37" t="s">
        <v>55</v>
      </c>
      <c r="D497" s="38">
        <v>337.65</v>
      </c>
      <c r="E497" s="21">
        <v>337.7</v>
      </c>
    </row>
    <row r="498" spans="1:5" s="4" customFormat="1" ht="21.75">
      <c r="A498" s="30" t="s">
        <v>406</v>
      </c>
      <c r="B498" s="31" t="s">
        <v>407</v>
      </c>
      <c r="C498" s="31" t="s">
        <v>6</v>
      </c>
      <c r="D498" s="20">
        <f>D499+D503+D506+D509</f>
        <v>59.50563</v>
      </c>
      <c r="E498" s="20">
        <f>E499+E503+E506+E509</f>
        <v>59.499030000000005</v>
      </c>
    </row>
    <row r="499" spans="1:5" s="4" customFormat="1" ht="32.25">
      <c r="A499" s="30" t="s">
        <v>415</v>
      </c>
      <c r="B499" s="31" t="s">
        <v>416</v>
      </c>
      <c r="C499" s="31" t="s">
        <v>6</v>
      </c>
      <c r="D499" s="20">
        <f>D500</f>
        <v>14.5</v>
      </c>
      <c r="E499" s="20">
        <f>E500</f>
        <v>14.5</v>
      </c>
    </row>
    <row r="500" spans="1:5" s="4" customFormat="1" ht="14.25">
      <c r="A500" s="30" t="s">
        <v>410</v>
      </c>
      <c r="B500" s="31" t="s">
        <v>417</v>
      </c>
      <c r="C500" s="31" t="s">
        <v>6</v>
      </c>
      <c r="D500" s="20">
        <f>D501+D502</f>
        <v>14.5</v>
      </c>
      <c r="E500" s="20">
        <f>E501+E502</f>
        <v>14.5</v>
      </c>
    </row>
    <row r="501" spans="1:5" s="4" customFormat="1" ht="14.25">
      <c r="A501" s="33" t="s">
        <v>54</v>
      </c>
      <c r="B501" s="37" t="s">
        <v>417</v>
      </c>
      <c r="C501" s="37" t="s">
        <v>55</v>
      </c>
      <c r="D501" s="38">
        <v>5.5</v>
      </c>
      <c r="E501" s="21">
        <v>5.5</v>
      </c>
    </row>
    <row r="502" spans="1:5" s="4" customFormat="1" ht="14.25">
      <c r="A502" s="33" t="s">
        <v>69</v>
      </c>
      <c r="B502" s="37" t="s">
        <v>417</v>
      </c>
      <c r="C502" s="37" t="s">
        <v>70</v>
      </c>
      <c r="D502" s="38">
        <v>9</v>
      </c>
      <c r="E502" s="21">
        <v>9</v>
      </c>
    </row>
    <row r="503" spans="1:5" s="4" customFormat="1" ht="21.75">
      <c r="A503" s="30" t="s">
        <v>408</v>
      </c>
      <c r="B503" s="31" t="s">
        <v>409</v>
      </c>
      <c r="C503" s="31" t="s">
        <v>6</v>
      </c>
      <c r="D503" s="20">
        <f>D504</f>
        <v>36.19903</v>
      </c>
      <c r="E503" s="20">
        <f>E504</f>
        <v>36.19903</v>
      </c>
    </row>
    <row r="504" spans="1:5" s="4" customFormat="1" ht="14.25">
      <c r="A504" s="30" t="s">
        <v>410</v>
      </c>
      <c r="B504" s="31" t="s">
        <v>411</v>
      </c>
      <c r="C504" s="31" t="s">
        <v>6</v>
      </c>
      <c r="D504" s="20">
        <f>D505</f>
        <v>36.19903</v>
      </c>
      <c r="E504" s="20">
        <f>E505</f>
        <v>36.19903</v>
      </c>
    </row>
    <row r="505" spans="1:5" s="4" customFormat="1" ht="14.25">
      <c r="A505" s="33" t="s">
        <v>54</v>
      </c>
      <c r="B505" s="37" t="s">
        <v>411</v>
      </c>
      <c r="C505" s="37" t="s">
        <v>55</v>
      </c>
      <c r="D505" s="38">
        <v>36.19903</v>
      </c>
      <c r="E505" s="21">
        <v>36.19903</v>
      </c>
    </row>
    <row r="506" spans="1:5" s="4" customFormat="1" ht="14.25">
      <c r="A506" s="30" t="s">
        <v>412</v>
      </c>
      <c r="B506" s="31" t="s">
        <v>413</v>
      </c>
      <c r="C506" s="31" t="s">
        <v>6</v>
      </c>
      <c r="D506" s="20">
        <f>D507</f>
        <v>8.8066</v>
      </c>
      <c r="E506" s="20">
        <f>E507</f>
        <v>8.8</v>
      </c>
    </row>
    <row r="507" spans="1:5" s="4" customFormat="1" ht="14.25">
      <c r="A507" s="30" t="s">
        <v>410</v>
      </c>
      <c r="B507" s="31" t="s">
        <v>414</v>
      </c>
      <c r="C507" s="31" t="s">
        <v>6</v>
      </c>
      <c r="D507" s="20">
        <f>D508</f>
        <v>8.8066</v>
      </c>
      <c r="E507" s="20">
        <f>E508</f>
        <v>8.8</v>
      </c>
    </row>
    <row r="508" spans="1:5" s="4" customFormat="1" ht="14.25">
      <c r="A508" s="33" t="s">
        <v>54</v>
      </c>
      <c r="B508" s="37" t="s">
        <v>414</v>
      </c>
      <c r="C508" s="37" t="s">
        <v>55</v>
      </c>
      <c r="D508" s="38">
        <v>8.8066</v>
      </c>
      <c r="E508" s="21">
        <v>8.8</v>
      </c>
    </row>
    <row r="509" spans="1:5" s="4" customFormat="1" ht="21.75" hidden="1">
      <c r="A509" s="30" t="s">
        <v>418</v>
      </c>
      <c r="B509" s="31" t="s">
        <v>419</v>
      </c>
      <c r="C509" s="31" t="s">
        <v>6</v>
      </c>
      <c r="D509" s="20">
        <f>D510</f>
        <v>0</v>
      </c>
      <c r="E509" s="43"/>
    </row>
    <row r="510" spans="1:5" s="4" customFormat="1" ht="14.25" hidden="1">
      <c r="A510" s="30" t="s">
        <v>410</v>
      </c>
      <c r="B510" s="31" t="s">
        <v>420</v>
      </c>
      <c r="C510" s="31" t="s">
        <v>6</v>
      </c>
      <c r="D510" s="20">
        <f>D511</f>
        <v>0</v>
      </c>
      <c r="E510" s="43"/>
    </row>
    <row r="511" spans="1:5" s="4" customFormat="1" ht="14.25" hidden="1">
      <c r="A511" s="33" t="s">
        <v>54</v>
      </c>
      <c r="B511" s="37" t="s">
        <v>420</v>
      </c>
      <c r="C511" s="37" t="s">
        <v>55</v>
      </c>
      <c r="D511" s="38">
        <v>0</v>
      </c>
      <c r="E511" s="43"/>
    </row>
    <row r="512" spans="1:5" s="4" customFormat="1" ht="14.25">
      <c r="A512" s="30" t="s">
        <v>421</v>
      </c>
      <c r="B512" s="31" t="s">
        <v>422</v>
      </c>
      <c r="C512" s="31" t="s">
        <v>6</v>
      </c>
      <c r="D512" s="20">
        <f aca="true" t="shared" si="3" ref="D512:E514">D513</f>
        <v>166.3</v>
      </c>
      <c r="E512" s="20">
        <f t="shared" si="3"/>
        <v>166.3</v>
      </c>
    </row>
    <row r="513" spans="1:5" s="4" customFormat="1" ht="42.75">
      <c r="A513" s="30" t="s">
        <v>423</v>
      </c>
      <c r="B513" s="31" t="s">
        <v>424</v>
      </c>
      <c r="C513" s="31" t="s">
        <v>6</v>
      </c>
      <c r="D513" s="20">
        <f t="shared" si="3"/>
        <v>166.3</v>
      </c>
      <c r="E513" s="20">
        <f t="shared" si="3"/>
        <v>166.3</v>
      </c>
    </row>
    <row r="514" spans="1:5" s="4" customFormat="1" ht="21.75">
      <c r="A514" s="30" t="s">
        <v>425</v>
      </c>
      <c r="B514" s="31" t="s">
        <v>426</v>
      </c>
      <c r="C514" s="31" t="s">
        <v>6</v>
      </c>
      <c r="D514" s="20">
        <f t="shared" si="3"/>
        <v>166.3</v>
      </c>
      <c r="E514" s="20">
        <f t="shared" si="3"/>
        <v>166.3</v>
      </c>
    </row>
    <row r="515" spans="1:5" s="4" customFormat="1" ht="14.25">
      <c r="A515" s="33" t="s">
        <v>54</v>
      </c>
      <c r="B515" s="37" t="s">
        <v>426</v>
      </c>
      <c r="C515" s="37" t="s">
        <v>55</v>
      </c>
      <c r="D515" s="38">
        <v>166.3</v>
      </c>
      <c r="E515" s="21">
        <v>166.3</v>
      </c>
    </row>
    <row r="516" spans="1:5" s="4" customFormat="1" ht="14.25" hidden="1">
      <c r="A516" s="30" t="s">
        <v>427</v>
      </c>
      <c r="B516" s="31" t="s">
        <v>428</v>
      </c>
      <c r="C516" s="31" t="s">
        <v>6</v>
      </c>
      <c r="D516" s="20">
        <f>D517</f>
        <v>0</v>
      </c>
      <c r="E516" s="43"/>
    </row>
    <row r="517" spans="1:5" s="4" customFormat="1" ht="21.75" hidden="1">
      <c r="A517" s="30" t="s">
        <v>429</v>
      </c>
      <c r="B517" s="31" t="s">
        <v>430</v>
      </c>
      <c r="C517" s="31" t="s">
        <v>6</v>
      </c>
      <c r="D517" s="20">
        <f>D518</f>
        <v>0</v>
      </c>
      <c r="E517" s="43"/>
    </row>
    <row r="518" spans="1:5" s="4" customFormat="1" ht="14.25" hidden="1">
      <c r="A518" s="30" t="s">
        <v>431</v>
      </c>
      <c r="B518" s="31" t="s">
        <v>432</v>
      </c>
      <c r="C518" s="31" t="s">
        <v>6</v>
      </c>
      <c r="D518" s="20">
        <f>D519</f>
        <v>0</v>
      </c>
      <c r="E518" s="43"/>
    </row>
    <row r="519" spans="1:5" s="4" customFormat="1" ht="14.25" hidden="1">
      <c r="A519" s="33" t="s">
        <v>54</v>
      </c>
      <c r="B519" s="37" t="s">
        <v>432</v>
      </c>
      <c r="C519" s="37" t="s">
        <v>55</v>
      </c>
      <c r="D519" s="38">
        <v>0</v>
      </c>
      <c r="E519" s="43"/>
    </row>
    <row r="520" spans="1:5" s="4" customFormat="1" ht="21.75">
      <c r="A520" s="30" t="s">
        <v>109</v>
      </c>
      <c r="B520" s="31" t="s">
        <v>433</v>
      </c>
      <c r="C520" s="31" t="s">
        <v>6</v>
      </c>
      <c r="D520" s="20">
        <f>D521+D530+D533</f>
        <v>108297.47876999999</v>
      </c>
      <c r="E520" s="20">
        <f>E521+E530+E533</f>
        <v>107055.17927000001</v>
      </c>
    </row>
    <row r="521" spans="1:5" s="4" customFormat="1" ht="21.75">
      <c r="A521" s="30" t="s">
        <v>398</v>
      </c>
      <c r="B521" s="31" t="s">
        <v>434</v>
      </c>
      <c r="C521" s="31" t="s">
        <v>6</v>
      </c>
      <c r="D521" s="20">
        <f>D522</f>
        <v>28798.97398</v>
      </c>
      <c r="E521" s="20">
        <f>E522</f>
        <v>27948.908410000004</v>
      </c>
    </row>
    <row r="522" spans="1:5" s="4" customFormat="1" ht="21.75">
      <c r="A522" s="30" t="s">
        <v>398</v>
      </c>
      <c r="B522" s="31" t="s">
        <v>435</v>
      </c>
      <c r="C522" s="31" t="s">
        <v>6</v>
      </c>
      <c r="D522" s="20">
        <f>D523+D524+D525+D526+D528+D529+D527</f>
        <v>28798.97398</v>
      </c>
      <c r="E522" s="20">
        <f>E523+E524+E525+E526+E528+E529+E527</f>
        <v>27948.908410000004</v>
      </c>
    </row>
    <row r="523" spans="1:5" s="4" customFormat="1" ht="14.25">
      <c r="A523" s="33" t="s">
        <v>115</v>
      </c>
      <c r="B523" s="37" t="s">
        <v>435</v>
      </c>
      <c r="C523" s="37" t="s">
        <v>116</v>
      </c>
      <c r="D523" s="38">
        <v>18410</v>
      </c>
      <c r="E523" s="21">
        <v>18243.9</v>
      </c>
    </row>
    <row r="524" spans="1:5" s="4" customFormat="1" ht="22.5">
      <c r="A524" s="33" t="s">
        <v>356</v>
      </c>
      <c r="B524" s="37" t="s">
        <v>435</v>
      </c>
      <c r="C524" s="37" t="s">
        <v>357</v>
      </c>
      <c r="D524" s="38">
        <v>64.6</v>
      </c>
      <c r="E524" s="21">
        <v>26.8</v>
      </c>
    </row>
    <row r="525" spans="1:5" s="4" customFormat="1" ht="22.5">
      <c r="A525" s="33" t="s">
        <v>117</v>
      </c>
      <c r="B525" s="37" t="s">
        <v>435</v>
      </c>
      <c r="C525" s="37" t="s">
        <v>118</v>
      </c>
      <c r="D525" s="38">
        <v>5376.1</v>
      </c>
      <c r="E525" s="21">
        <v>5301.3</v>
      </c>
    </row>
    <row r="526" spans="1:5" s="4" customFormat="1" ht="14.25">
      <c r="A526" s="33" t="s">
        <v>54</v>
      </c>
      <c r="B526" s="37" t="s">
        <v>435</v>
      </c>
      <c r="C526" s="37" t="s">
        <v>55</v>
      </c>
      <c r="D526" s="38">
        <v>4751.4</v>
      </c>
      <c r="E526" s="21">
        <v>4248.4</v>
      </c>
    </row>
    <row r="527" spans="1:5" s="4" customFormat="1" ht="24">
      <c r="A527" s="36" t="s">
        <v>75</v>
      </c>
      <c r="B527" s="37" t="s">
        <v>435</v>
      </c>
      <c r="C527" s="37" t="s">
        <v>76</v>
      </c>
      <c r="D527" s="38">
        <v>148.59298</v>
      </c>
      <c r="E527" s="21">
        <v>98.83419</v>
      </c>
    </row>
    <row r="528" spans="1:5" s="4" customFormat="1" ht="14.25">
      <c r="A528" s="33" t="s">
        <v>384</v>
      </c>
      <c r="B528" s="37" t="s">
        <v>607</v>
      </c>
      <c r="C528" s="37" t="s">
        <v>385</v>
      </c>
      <c r="D528" s="38">
        <v>28.281</v>
      </c>
      <c r="E528" s="21">
        <v>28.281</v>
      </c>
    </row>
    <row r="529" spans="1:5" s="4" customFormat="1" ht="14.25">
      <c r="A529" s="33" t="s">
        <v>69</v>
      </c>
      <c r="B529" s="37" t="s">
        <v>435</v>
      </c>
      <c r="C529" s="37" t="s">
        <v>70</v>
      </c>
      <c r="D529" s="38">
        <v>20</v>
      </c>
      <c r="E529" s="21">
        <v>1.3932200000000001</v>
      </c>
    </row>
    <row r="530" spans="1:5" s="4" customFormat="1" ht="21.75">
      <c r="A530" s="30" t="s">
        <v>436</v>
      </c>
      <c r="B530" s="31" t="s">
        <v>437</v>
      </c>
      <c r="C530" s="31" t="s">
        <v>6</v>
      </c>
      <c r="D530" s="20">
        <f>D531</f>
        <v>1377.7745400000001</v>
      </c>
      <c r="E530" s="20">
        <f>E531</f>
        <v>1368.50396</v>
      </c>
    </row>
    <row r="531" spans="1:5" s="4" customFormat="1" ht="14.25">
      <c r="A531" s="30" t="s">
        <v>438</v>
      </c>
      <c r="B531" s="31" t="s">
        <v>439</v>
      </c>
      <c r="C531" s="31" t="s">
        <v>6</v>
      </c>
      <c r="D531" s="20">
        <f>D532</f>
        <v>1377.7745400000001</v>
      </c>
      <c r="E531" s="20">
        <f>E532</f>
        <v>1368.50396</v>
      </c>
    </row>
    <row r="532" spans="1:5" s="4" customFormat="1" ht="14.25">
      <c r="A532" s="33" t="s">
        <v>440</v>
      </c>
      <c r="B532" s="37" t="s">
        <v>439</v>
      </c>
      <c r="C532" s="37" t="s">
        <v>441</v>
      </c>
      <c r="D532" s="38">
        <v>1377.7745400000001</v>
      </c>
      <c r="E532" s="21">
        <v>1368.50396</v>
      </c>
    </row>
    <row r="533" spans="1:5" s="4" customFormat="1" ht="14.25">
      <c r="A533" s="30" t="s">
        <v>442</v>
      </c>
      <c r="B533" s="31" t="s">
        <v>443</v>
      </c>
      <c r="C533" s="31" t="s">
        <v>6</v>
      </c>
      <c r="D533" s="20">
        <f>D534+D540+D545+D546</f>
        <v>78120.73025</v>
      </c>
      <c r="E533" s="20">
        <f>E534+E540+E545+E546</f>
        <v>77737.7669</v>
      </c>
    </row>
    <row r="534" spans="1:5" s="4" customFormat="1" ht="14.25">
      <c r="A534" s="30" t="s">
        <v>444</v>
      </c>
      <c r="B534" s="31" t="s">
        <v>445</v>
      </c>
      <c r="C534" s="31" t="s">
        <v>6</v>
      </c>
      <c r="D534" s="20">
        <f>D535+D536+D537+D538+D539</f>
        <v>18730.3244</v>
      </c>
      <c r="E534" s="20">
        <f>E535+E536+E537+E538+E539</f>
        <v>18694.066899999998</v>
      </c>
    </row>
    <row r="535" spans="1:5" s="4" customFormat="1" ht="14.25">
      <c r="A535" s="33" t="s">
        <v>58</v>
      </c>
      <c r="B535" s="37" t="s">
        <v>445</v>
      </c>
      <c r="C535" s="37" t="s">
        <v>59</v>
      </c>
      <c r="D535" s="38">
        <v>13275</v>
      </c>
      <c r="E535" s="21">
        <v>13269.4</v>
      </c>
    </row>
    <row r="536" spans="1:5" s="4" customFormat="1" ht="14.25">
      <c r="A536" s="33" t="s">
        <v>552</v>
      </c>
      <c r="B536" s="37" t="s">
        <v>445</v>
      </c>
      <c r="C536" s="37" t="s">
        <v>551</v>
      </c>
      <c r="D536" s="38">
        <v>0.69</v>
      </c>
      <c r="E536" s="21">
        <v>0.6325</v>
      </c>
    </row>
    <row r="537" spans="1:5" s="4" customFormat="1" ht="22.5">
      <c r="A537" s="33" t="s">
        <v>60</v>
      </c>
      <c r="B537" s="37" t="s">
        <v>445</v>
      </c>
      <c r="C537" s="37" t="s">
        <v>61</v>
      </c>
      <c r="D537" s="38">
        <v>3961.7344</v>
      </c>
      <c r="E537" s="21">
        <v>3961.7344</v>
      </c>
    </row>
    <row r="538" spans="1:5" s="4" customFormat="1" ht="14.25">
      <c r="A538" s="33" t="s">
        <v>54</v>
      </c>
      <c r="B538" s="37" t="s">
        <v>445</v>
      </c>
      <c r="C538" s="37" t="s">
        <v>55</v>
      </c>
      <c r="D538" s="38">
        <v>1491.9</v>
      </c>
      <c r="E538" s="21">
        <v>1462.3</v>
      </c>
    </row>
    <row r="539" spans="1:5" s="4" customFormat="1" ht="14.25">
      <c r="A539" s="33" t="s">
        <v>69</v>
      </c>
      <c r="B539" s="37" t="s">
        <v>445</v>
      </c>
      <c r="C539" s="37" t="s">
        <v>70</v>
      </c>
      <c r="D539" s="38">
        <v>1</v>
      </c>
      <c r="E539" s="21">
        <v>0</v>
      </c>
    </row>
    <row r="540" spans="1:5" s="4" customFormat="1" ht="14.25">
      <c r="A540" s="30" t="s">
        <v>442</v>
      </c>
      <c r="B540" s="31" t="s">
        <v>446</v>
      </c>
      <c r="C540" s="31" t="s">
        <v>6</v>
      </c>
      <c r="D540" s="20">
        <f>D541+D542+D543+D544</f>
        <v>59390.405849999996</v>
      </c>
      <c r="E540" s="20">
        <f>E541+E542+E543+E544</f>
        <v>59043.700000000004</v>
      </c>
    </row>
    <row r="541" spans="1:5" s="4" customFormat="1" ht="33.75">
      <c r="A541" s="33" t="s">
        <v>23</v>
      </c>
      <c r="B541" s="34" t="s">
        <v>446</v>
      </c>
      <c r="C541" s="34" t="s">
        <v>24</v>
      </c>
      <c r="D541" s="35">
        <v>44436.30792</v>
      </c>
      <c r="E541" s="21">
        <v>44243.9</v>
      </c>
    </row>
    <row r="542" spans="1:5" s="4" customFormat="1" ht="14.25">
      <c r="A542" s="33" t="s">
        <v>27</v>
      </c>
      <c r="B542" s="34" t="s">
        <v>446</v>
      </c>
      <c r="C542" s="34" t="s">
        <v>28</v>
      </c>
      <c r="D542" s="35">
        <v>7820</v>
      </c>
      <c r="E542" s="21">
        <v>7820</v>
      </c>
    </row>
    <row r="543" spans="1:5" s="4" customFormat="1" ht="33.75">
      <c r="A543" s="33" t="s">
        <v>62</v>
      </c>
      <c r="B543" s="34" t="s">
        <v>446</v>
      </c>
      <c r="C543" s="34" t="s">
        <v>63</v>
      </c>
      <c r="D543" s="35">
        <v>6903.63639</v>
      </c>
      <c r="E543" s="21">
        <v>6899.8</v>
      </c>
    </row>
    <row r="544" spans="1:5" s="4" customFormat="1" ht="14.25">
      <c r="A544" s="33" t="s">
        <v>94</v>
      </c>
      <c r="B544" s="34" t="s">
        <v>446</v>
      </c>
      <c r="C544" s="34" t="s">
        <v>95</v>
      </c>
      <c r="D544" s="35">
        <v>230.46154</v>
      </c>
      <c r="E544" s="21">
        <v>80</v>
      </c>
    </row>
    <row r="545" spans="1:5" s="4" customFormat="1" ht="14.25" hidden="1">
      <c r="A545" s="36" t="s">
        <v>27</v>
      </c>
      <c r="B545" s="34" t="s">
        <v>655</v>
      </c>
      <c r="C545" s="34" t="s">
        <v>28</v>
      </c>
      <c r="D545" s="35"/>
      <c r="E545" s="43"/>
    </row>
    <row r="546" spans="1:5" s="4" customFormat="1" ht="14.25" hidden="1">
      <c r="A546" s="36" t="s">
        <v>94</v>
      </c>
      <c r="B546" s="34" t="s">
        <v>655</v>
      </c>
      <c r="C546" s="34" t="s">
        <v>95</v>
      </c>
      <c r="D546" s="35"/>
      <c r="E546" s="43"/>
    </row>
    <row r="547" spans="1:5" s="4" customFormat="1" ht="21.75">
      <c r="A547" s="30" t="s">
        <v>447</v>
      </c>
      <c r="B547" s="31" t="s">
        <v>448</v>
      </c>
      <c r="C547" s="31" t="s">
        <v>6</v>
      </c>
      <c r="D547" s="20">
        <f>D548</f>
        <v>28092.600000000002</v>
      </c>
      <c r="E547" s="20">
        <f>E548</f>
        <v>27895.2</v>
      </c>
    </row>
    <row r="548" spans="1:5" s="4" customFormat="1" ht="14.25">
      <c r="A548" s="30" t="s">
        <v>449</v>
      </c>
      <c r="B548" s="31" t="s">
        <v>450</v>
      </c>
      <c r="C548" s="31" t="s">
        <v>6</v>
      </c>
      <c r="D548" s="20">
        <f>D549+D551</f>
        <v>28092.600000000002</v>
      </c>
      <c r="E548" s="20">
        <f>E549+E551</f>
        <v>27895.2</v>
      </c>
    </row>
    <row r="549" spans="1:5" s="4" customFormat="1" ht="14.25">
      <c r="A549" s="30" t="s">
        <v>609</v>
      </c>
      <c r="B549" s="31" t="s">
        <v>608</v>
      </c>
      <c r="C549" s="31" t="s">
        <v>6</v>
      </c>
      <c r="D549" s="20">
        <f>D550</f>
        <v>172.2</v>
      </c>
      <c r="E549" s="20">
        <f>E550</f>
        <v>0</v>
      </c>
    </row>
    <row r="550" spans="1:5" s="4" customFormat="1" ht="14.25">
      <c r="A550" s="33" t="s">
        <v>54</v>
      </c>
      <c r="B550" s="37" t="s">
        <v>608</v>
      </c>
      <c r="C550" s="37" t="s">
        <v>55</v>
      </c>
      <c r="D550" s="38">
        <v>172.2</v>
      </c>
      <c r="E550" s="21">
        <v>0</v>
      </c>
    </row>
    <row r="551" spans="1:5" s="4" customFormat="1" ht="14.25">
      <c r="A551" s="30" t="s">
        <v>451</v>
      </c>
      <c r="B551" s="31" t="s">
        <v>452</v>
      </c>
      <c r="C551" s="31" t="s">
        <v>6</v>
      </c>
      <c r="D551" s="20">
        <f>D552</f>
        <v>27920.4</v>
      </c>
      <c r="E551" s="20">
        <f>E552</f>
        <v>27895.2</v>
      </c>
    </row>
    <row r="552" spans="1:5" s="4" customFormat="1" ht="32.25">
      <c r="A552" s="30" t="s">
        <v>453</v>
      </c>
      <c r="B552" s="31" t="s">
        <v>454</v>
      </c>
      <c r="C552" s="31" t="s">
        <v>6</v>
      </c>
      <c r="D552" s="20">
        <f>D553</f>
        <v>27920.4</v>
      </c>
      <c r="E552" s="20">
        <f>E553</f>
        <v>27895.2</v>
      </c>
    </row>
    <row r="553" spans="1:5" s="4" customFormat="1" ht="14.25">
      <c r="A553" s="33" t="s">
        <v>54</v>
      </c>
      <c r="B553" s="37" t="s">
        <v>454</v>
      </c>
      <c r="C553" s="37" t="s">
        <v>55</v>
      </c>
      <c r="D553" s="38">
        <v>27920.4</v>
      </c>
      <c r="E553" s="21">
        <v>27895.2</v>
      </c>
    </row>
    <row r="554" spans="1:5" s="4" customFormat="1" ht="21.75">
      <c r="A554" s="30" t="s">
        <v>455</v>
      </c>
      <c r="B554" s="31" t="s">
        <v>456</v>
      </c>
      <c r="C554" s="31" t="s">
        <v>6</v>
      </c>
      <c r="D554" s="20">
        <f>D555+D568</f>
        <v>1006.26675</v>
      </c>
      <c r="E554" s="20">
        <f>E555+E568</f>
        <v>951.23363</v>
      </c>
    </row>
    <row r="555" spans="1:5" s="4" customFormat="1" ht="21.75">
      <c r="A555" s="30" t="s">
        <v>457</v>
      </c>
      <c r="B555" s="31" t="s">
        <v>458</v>
      </c>
      <c r="C555" s="31" t="s">
        <v>6</v>
      </c>
      <c r="D555" s="20">
        <f>D559+D562+D565+D556</f>
        <v>62.25</v>
      </c>
      <c r="E555" s="20">
        <f>E559+E562+E565+E556</f>
        <v>40.25</v>
      </c>
    </row>
    <row r="556" spans="1:5" s="4" customFormat="1" ht="14.25">
      <c r="A556" s="30" t="s">
        <v>684</v>
      </c>
      <c r="B556" s="31" t="s">
        <v>682</v>
      </c>
      <c r="C556" s="31"/>
      <c r="D556" s="20">
        <f>D557</f>
        <v>22</v>
      </c>
      <c r="E556" s="20">
        <f>E557</f>
        <v>0</v>
      </c>
    </row>
    <row r="557" spans="1:5" s="4" customFormat="1" ht="14.25">
      <c r="A557" s="30" t="s">
        <v>684</v>
      </c>
      <c r="B557" s="31" t="s">
        <v>683</v>
      </c>
      <c r="C557" s="31"/>
      <c r="D557" s="20">
        <f>D558</f>
        <v>22</v>
      </c>
      <c r="E557" s="20">
        <f>E558</f>
        <v>0</v>
      </c>
    </row>
    <row r="558" spans="1:5" s="4" customFormat="1" ht="14.25">
      <c r="A558" s="33" t="s">
        <v>331</v>
      </c>
      <c r="B558" s="37" t="s">
        <v>683</v>
      </c>
      <c r="C558" s="37" t="s">
        <v>332</v>
      </c>
      <c r="D558" s="38">
        <v>22</v>
      </c>
      <c r="E558" s="21">
        <v>0</v>
      </c>
    </row>
    <row r="559" spans="1:5" s="4" customFormat="1" ht="21.75" hidden="1">
      <c r="A559" s="30" t="s">
        <v>459</v>
      </c>
      <c r="B559" s="31" t="s">
        <v>460</v>
      </c>
      <c r="C559" s="31" t="s">
        <v>6</v>
      </c>
      <c r="D559" s="20">
        <f>D560</f>
        <v>0</v>
      </c>
      <c r="E559" s="43"/>
    </row>
    <row r="560" spans="1:5" s="4" customFormat="1" ht="21.75" hidden="1">
      <c r="A560" s="30" t="s">
        <v>461</v>
      </c>
      <c r="B560" s="31" t="s">
        <v>462</v>
      </c>
      <c r="C560" s="31" t="s">
        <v>6</v>
      </c>
      <c r="D560" s="20">
        <f>D561</f>
        <v>0</v>
      </c>
      <c r="E560" s="43"/>
    </row>
    <row r="561" spans="1:5" s="4" customFormat="1" ht="14.25" hidden="1">
      <c r="A561" s="33" t="s">
        <v>54</v>
      </c>
      <c r="B561" s="37" t="s">
        <v>462</v>
      </c>
      <c r="C561" s="37" t="s">
        <v>55</v>
      </c>
      <c r="D561" s="38">
        <v>0</v>
      </c>
      <c r="E561" s="43"/>
    </row>
    <row r="562" spans="1:5" s="4" customFormat="1" ht="21.75" hidden="1">
      <c r="A562" s="30" t="s">
        <v>463</v>
      </c>
      <c r="B562" s="31" t="s">
        <v>464</v>
      </c>
      <c r="C562" s="31" t="s">
        <v>6</v>
      </c>
      <c r="D562" s="20">
        <f>D563</f>
        <v>0</v>
      </c>
      <c r="E562" s="43"/>
    </row>
    <row r="563" spans="1:5" s="4" customFormat="1" ht="21.75" hidden="1">
      <c r="A563" s="30" t="s">
        <v>461</v>
      </c>
      <c r="B563" s="31" t="s">
        <v>465</v>
      </c>
      <c r="C563" s="31" t="s">
        <v>6</v>
      </c>
      <c r="D563" s="20">
        <f>D564</f>
        <v>0</v>
      </c>
      <c r="E563" s="43"/>
    </row>
    <row r="564" spans="1:5" s="4" customFormat="1" ht="14.25" hidden="1">
      <c r="A564" s="33" t="s">
        <v>54</v>
      </c>
      <c r="B564" s="37" t="s">
        <v>465</v>
      </c>
      <c r="C564" s="37" t="s">
        <v>55</v>
      </c>
      <c r="D564" s="38">
        <v>0</v>
      </c>
      <c r="E564" s="43"/>
    </row>
    <row r="565" spans="1:5" s="4" customFormat="1" ht="42.75">
      <c r="A565" s="30" t="s">
        <v>466</v>
      </c>
      <c r="B565" s="31" t="s">
        <v>467</v>
      </c>
      <c r="C565" s="31" t="s">
        <v>6</v>
      </c>
      <c r="D565" s="20">
        <f>D566</f>
        <v>40.25</v>
      </c>
      <c r="E565" s="20">
        <f>E566</f>
        <v>40.25</v>
      </c>
    </row>
    <row r="566" spans="1:5" s="4" customFormat="1" ht="14.25">
      <c r="A566" s="30" t="s">
        <v>468</v>
      </c>
      <c r="B566" s="31" t="s">
        <v>469</v>
      </c>
      <c r="C566" s="31" t="s">
        <v>6</v>
      </c>
      <c r="D566" s="20">
        <f>D567</f>
        <v>40.25</v>
      </c>
      <c r="E566" s="20">
        <f>E567</f>
        <v>40.25</v>
      </c>
    </row>
    <row r="567" spans="1:5" s="4" customFormat="1" ht="14.25">
      <c r="A567" s="33" t="s">
        <v>686</v>
      </c>
      <c r="B567" s="37" t="s">
        <v>469</v>
      </c>
      <c r="C567" s="37" t="s">
        <v>685</v>
      </c>
      <c r="D567" s="38">
        <v>40.25</v>
      </c>
      <c r="E567" s="21">
        <v>40.25</v>
      </c>
    </row>
    <row r="568" spans="1:5" s="4" customFormat="1" ht="21.75">
      <c r="A568" s="30" t="s">
        <v>470</v>
      </c>
      <c r="B568" s="31" t="s">
        <v>471</v>
      </c>
      <c r="C568" s="31" t="s">
        <v>6</v>
      </c>
      <c r="D568" s="20">
        <f>D569+D577+D583</f>
        <v>944.01675</v>
      </c>
      <c r="E568" s="20">
        <f>E569+E577+E583</f>
        <v>910.98363</v>
      </c>
    </row>
    <row r="569" spans="1:5" s="4" customFormat="1" ht="21.75">
      <c r="A569" s="30" t="s">
        <v>472</v>
      </c>
      <c r="B569" s="31" t="s">
        <v>473</v>
      </c>
      <c r="C569" s="31" t="s">
        <v>6</v>
      </c>
      <c r="D569" s="20">
        <f>D570+D574</f>
        <v>86.2</v>
      </c>
      <c r="E569" s="20">
        <f>E570+E574</f>
        <v>82.0632</v>
      </c>
    </row>
    <row r="570" spans="1:5" s="4" customFormat="1" ht="21.75">
      <c r="A570" s="30" t="s">
        <v>476</v>
      </c>
      <c r="B570" s="31" t="s">
        <v>477</v>
      </c>
      <c r="C570" s="31" t="s">
        <v>6</v>
      </c>
      <c r="D570" s="20">
        <f>D571+D572+D573</f>
        <v>75</v>
      </c>
      <c r="E570" s="20">
        <f>E571+E572+E573</f>
        <v>73.7632</v>
      </c>
    </row>
    <row r="571" spans="1:5" s="4" customFormat="1" ht="14.25">
      <c r="A571" s="33" t="s">
        <v>58</v>
      </c>
      <c r="B571" s="37" t="s">
        <v>477</v>
      </c>
      <c r="C571" s="37" t="s">
        <v>59</v>
      </c>
      <c r="D571" s="38">
        <v>51.9444</v>
      </c>
      <c r="E571" s="21">
        <v>51.9444</v>
      </c>
    </row>
    <row r="572" spans="1:5" s="4" customFormat="1" ht="22.5">
      <c r="A572" s="33" t="s">
        <v>60</v>
      </c>
      <c r="B572" s="37" t="s">
        <v>477</v>
      </c>
      <c r="C572" s="37" t="s">
        <v>61</v>
      </c>
      <c r="D572" s="38">
        <v>21.8188</v>
      </c>
      <c r="E572" s="21">
        <v>21.8188</v>
      </c>
    </row>
    <row r="573" spans="1:5" s="4" customFormat="1" ht="14.25">
      <c r="A573" s="33" t="s">
        <v>27</v>
      </c>
      <c r="B573" s="37" t="s">
        <v>477</v>
      </c>
      <c r="C573" s="37" t="s">
        <v>28</v>
      </c>
      <c r="D573" s="38">
        <v>1.2368</v>
      </c>
      <c r="E573" s="21">
        <v>0</v>
      </c>
    </row>
    <row r="574" spans="1:5" s="4" customFormat="1" ht="21.75">
      <c r="A574" s="30" t="s">
        <v>474</v>
      </c>
      <c r="B574" s="31" t="s">
        <v>475</v>
      </c>
      <c r="C574" s="31" t="s">
        <v>6</v>
      </c>
      <c r="D574" s="20">
        <f>D575+D576</f>
        <v>11.200000000000001</v>
      </c>
      <c r="E574" s="20">
        <f>E575+E576</f>
        <v>8.3</v>
      </c>
    </row>
    <row r="575" spans="1:5" s="4" customFormat="1" ht="14.25">
      <c r="A575" s="33" t="s">
        <v>54</v>
      </c>
      <c r="B575" s="37" t="s">
        <v>475</v>
      </c>
      <c r="C575" s="37" t="s">
        <v>55</v>
      </c>
      <c r="D575" s="38">
        <v>9.4</v>
      </c>
      <c r="E575" s="21">
        <v>6.5</v>
      </c>
    </row>
    <row r="576" spans="1:5" s="4" customFormat="1" ht="14.25">
      <c r="A576" s="39" t="s">
        <v>663</v>
      </c>
      <c r="B576" s="37" t="s">
        <v>475</v>
      </c>
      <c r="C576" s="37" t="s">
        <v>662</v>
      </c>
      <c r="D576" s="38">
        <v>1.8</v>
      </c>
      <c r="E576" s="21">
        <v>1.8</v>
      </c>
    </row>
    <row r="577" spans="1:5" s="4" customFormat="1" ht="21.75">
      <c r="A577" s="30" t="s">
        <v>478</v>
      </c>
      <c r="B577" s="31" t="s">
        <v>479</v>
      </c>
      <c r="C577" s="31" t="s">
        <v>6</v>
      </c>
      <c r="D577" s="20">
        <f>D578</f>
        <v>824.4</v>
      </c>
      <c r="E577" s="20">
        <f>E578</f>
        <v>795.53553</v>
      </c>
    </row>
    <row r="578" spans="1:5" s="4" customFormat="1" ht="21.75">
      <c r="A578" s="30" t="s">
        <v>480</v>
      </c>
      <c r="B578" s="31" t="s">
        <v>481</v>
      </c>
      <c r="C578" s="31" t="s">
        <v>6</v>
      </c>
      <c r="D578" s="20">
        <f>D579+D580+D582+D581</f>
        <v>824.4</v>
      </c>
      <c r="E578" s="20">
        <f>E579+E580+E582+E581</f>
        <v>795.53553</v>
      </c>
    </row>
    <row r="579" spans="1:5" s="4" customFormat="1" ht="14.25">
      <c r="A579" s="33" t="s">
        <v>115</v>
      </c>
      <c r="B579" s="37" t="s">
        <v>481</v>
      </c>
      <c r="C579" s="37" t="s">
        <v>116</v>
      </c>
      <c r="D579" s="38">
        <v>538.1788399999999</v>
      </c>
      <c r="E579" s="21">
        <v>524.01564</v>
      </c>
    </row>
    <row r="580" spans="1:5" s="4" customFormat="1" ht="22.5">
      <c r="A580" s="33" t="s">
        <v>117</v>
      </c>
      <c r="B580" s="37" t="s">
        <v>481</v>
      </c>
      <c r="C580" s="37" t="s">
        <v>118</v>
      </c>
      <c r="D580" s="38">
        <v>168.638</v>
      </c>
      <c r="E580" s="21">
        <v>155.83673000000002</v>
      </c>
    </row>
    <row r="581" spans="1:5" s="4" customFormat="1" ht="14.25">
      <c r="A581" s="33" t="s">
        <v>54</v>
      </c>
      <c r="B581" s="37" t="s">
        <v>481</v>
      </c>
      <c r="C581" s="37" t="s">
        <v>55</v>
      </c>
      <c r="D581" s="38">
        <v>35</v>
      </c>
      <c r="E581" s="21">
        <v>33.1</v>
      </c>
    </row>
    <row r="582" spans="1:5" s="4" customFormat="1" ht="22.5">
      <c r="A582" s="39" t="s">
        <v>75</v>
      </c>
      <c r="B582" s="37" t="s">
        <v>481</v>
      </c>
      <c r="C582" s="37" t="s">
        <v>76</v>
      </c>
      <c r="D582" s="38">
        <v>82.58316</v>
      </c>
      <c r="E582" s="21">
        <v>82.58316</v>
      </c>
    </row>
    <row r="583" spans="1:5" s="4" customFormat="1" ht="21.75">
      <c r="A583" s="30" t="s">
        <v>482</v>
      </c>
      <c r="B583" s="31" t="s">
        <v>483</v>
      </c>
      <c r="C583" s="31" t="s">
        <v>6</v>
      </c>
      <c r="D583" s="20">
        <f>D584</f>
        <v>33.41675</v>
      </c>
      <c r="E583" s="20">
        <f>E584</f>
        <v>33.3849</v>
      </c>
    </row>
    <row r="584" spans="1:5" s="4" customFormat="1" ht="21.75">
      <c r="A584" s="30" t="s">
        <v>482</v>
      </c>
      <c r="B584" s="31" t="s">
        <v>484</v>
      </c>
      <c r="C584" s="31" t="s">
        <v>6</v>
      </c>
      <c r="D584" s="20">
        <f>D585</f>
        <v>33.41675</v>
      </c>
      <c r="E584" s="20">
        <f>E585</f>
        <v>33.3849</v>
      </c>
    </row>
    <row r="585" spans="1:5" s="4" customFormat="1" ht="14.25">
      <c r="A585" s="33" t="s">
        <v>94</v>
      </c>
      <c r="B585" s="37" t="s">
        <v>484</v>
      </c>
      <c r="C585" s="37" t="s">
        <v>95</v>
      </c>
      <c r="D585" s="38">
        <v>33.41675</v>
      </c>
      <c r="E585" s="21">
        <v>33.3849</v>
      </c>
    </row>
    <row r="586" spans="1:5" s="4" customFormat="1" ht="21.75">
      <c r="A586" s="30" t="s">
        <v>515</v>
      </c>
      <c r="B586" s="31" t="s">
        <v>516</v>
      </c>
      <c r="C586" s="31" t="s">
        <v>6</v>
      </c>
      <c r="D586" s="20">
        <f aca="true" t="shared" si="4" ref="D586:E588">D587</f>
        <v>5</v>
      </c>
      <c r="E586" s="20">
        <f t="shared" si="4"/>
        <v>5</v>
      </c>
    </row>
    <row r="587" spans="1:5" s="4" customFormat="1" ht="21.75">
      <c r="A587" s="30" t="s">
        <v>517</v>
      </c>
      <c r="B587" s="31" t="s">
        <v>518</v>
      </c>
      <c r="C587" s="31" t="s">
        <v>6</v>
      </c>
      <c r="D587" s="20">
        <f t="shared" si="4"/>
        <v>5</v>
      </c>
      <c r="E587" s="20">
        <f t="shared" si="4"/>
        <v>5</v>
      </c>
    </row>
    <row r="588" spans="1:5" s="4" customFormat="1" ht="21.75">
      <c r="A588" s="30" t="s">
        <v>519</v>
      </c>
      <c r="B588" s="31" t="s">
        <v>520</v>
      </c>
      <c r="C588" s="31" t="s">
        <v>6</v>
      </c>
      <c r="D588" s="20">
        <f t="shared" si="4"/>
        <v>5</v>
      </c>
      <c r="E588" s="20">
        <f t="shared" si="4"/>
        <v>5</v>
      </c>
    </row>
    <row r="589" spans="1:5" s="4" customFormat="1" ht="14.25">
      <c r="A589" s="33" t="s">
        <v>54</v>
      </c>
      <c r="B589" s="37" t="s">
        <v>520</v>
      </c>
      <c r="C589" s="37" t="s">
        <v>55</v>
      </c>
      <c r="D589" s="38">
        <v>5</v>
      </c>
      <c r="E589" s="21">
        <v>5</v>
      </c>
    </row>
    <row r="590" spans="1:5" s="4" customFormat="1" ht="32.25">
      <c r="A590" s="30" t="s">
        <v>521</v>
      </c>
      <c r="B590" s="31" t="s">
        <v>522</v>
      </c>
      <c r="C590" s="31" t="s">
        <v>6</v>
      </c>
      <c r="D590" s="20">
        <f>D591</f>
        <v>75.00000000000001</v>
      </c>
      <c r="E590" s="20">
        <f>E591</f>
        <v>74.44782000000001</v>
      </c>
    </row>
    <row r="591" spans="1:5" s="4" customFormat="1" ht="21.75">
      <c r="A591" s="30" t="s">
        <v>523</v>
      </c>
      <c r="B591" s="31" t="s">
        <v>524</v>
      </c>
      <c r="C591" s="31" t="s">
        <v>6</v>
      </c>
      <c r="D591" s="20">
        <f>D592</f>
        <v>75.00000000000001</v>
      </c>
      <c r="E591" s="20">
        <f>E592</f>
        <v>74.44782000000001</v>
      </c>
    </row>
    <row r="592" spans="1:5" s="4" customFormat="1" ht="21.75">
      <c r="A592" s="30" t="s">
        <v>476</v>
      </c>
      <c r="B592" s="31" t="s">
        <v>525</v>
      </c>
      <c r="C592" s="31" t="s">
        <v>6</v>
      </c>
      <c r="D592" s="20">
        <f>D594+D593+D595</f>
        <v>75.00000000000001</v>
      </c>
      <c r="E592" s="20">
        <f>E594+E593+E595</f>
        <v>74.44782000000001</v>
      </c>
    </row>
    <row r="593" spans="1:5" s="4" customFormat="1" ht="14.25">
      <c r="A593" s="33" t="s">
        <v>58</v>
      </c>
      <c r="B593" s="37" t="s">
        <v>525</v>
      </c>
      <c r="C593" s="37" t="s">
        <v>59</v>
      </c>
      <c r="D593" s="38">
        <v>61.889300000000006</v>
      </c>
      <c r="E593" s="21">
        <v>61.889300000000006</v>
      </c>
    </row>
    <row r="594" spans="1:5" s="4" customFormat="1" ht="22.5">
      <c r="A594" s="33" t="s">
        <v>60</v>
      </c>
      <c r="B594" s="37" t="s">
        <v>525</v>
      </c>
      <c r="C594" s="37" t="s">
        <v>61</v>
      </c>
      <c r="D594" s="38">
        <v>12.55852</v>
      </c>
      <c r="E594" s="21">
        <v>12.55852</v>
      </c>
    </row>
    <row r="595" spans="1:5" s="4" customFormat="1" ht="14.25">
      <c r="A595" s="33" t="s">
        <v>27</v>
      </c>
      <c r="B595" s="37" t="s">
        <v>525</v>
      </c>
      <c r="C595" s="37" t="s">
        <v>28</v>
      </c>
      <c r="D595" s="38">
        <v>0.55218</v>
      </c>
      <c r="E595" s="21">
        <v>0</v>
      </c>
    </row>
    <row r="596" spans="1:5" s="4" customFormat="1" ht="21.75">
      <c r="A596" s="30" t="s">
        <v>526</v>
      </c>
      <c r="B596" s="31" t="s">
        <v>527</v>
      </c>
      <c r="C596" s="31" t="s">
        <v>6</v>
      </c>
      <c r="D596" s="20">
        <f>D597+D600+D603</f>
        <v>4.821</v>
      </c>
      <c r="E596" s="20">
        <f>E597+E600+E603</f>
        <v>4.821</v>
      </c>
    </row>
    <row r="597" spans="1:5" s="4" customFormat="1" ht="14.25" hidden="1">
      <c r="A597" s="30" t="s">
        <v>528</v>
      </c>
      <c r="B597" s="31" t="s">
        <v>529</v>
      </c>
      <c r="C597" s="31" t="s">
        <v>6</v>
      </c>
      <c r="D597" s="20">
        <f>D598</f>
        <v>0</v>
      </c>
      <c r="E597" s="43"/>
    </row>
    <row r="598" spans="1:5" s="4" customFormat="1" ht="21.75" hidden="1">
      <c r="A598" s="30" t="s">
        <v>530</v>
      </c>
      <c r="B598" s="31" t="s">
        <v>531</v>
      </c>
      <c r="C598" s="31" t="s">
        <v>6</v>
      </c>
      <c r="D598" s="20">
        <f>D599</f>
        <v>0</v>
      </c>
      <c r="E598" s="43"/>
    </row>
    <row r="599" spans="1:5" s="4" customFormat="1" ht="14.25" hidden="1">
      <c r="A599" s="33" t="s">
        <v>54</v>
      </c>
      <c r="B599" s="37" t="s">
        <v>531</v>
      </c>
      <c r="C599" s="37" t="s">
        <v>55</v>
      </c>
      <c r="D599" s="38"/>
      <c r="E599" s="43"/>
    </row>
    <row r="600" spans="1:5" s="4" customFormat="1" ht="14.25" hidden="1">
      <c r="A600" s="30" t="s">
        <v>532</v>
      </c>
      <c r="B600" s="31" t="s">
        <v>533</v>
      </c>
      <c r="C600" s="31" t="s">
        <v>6</v>
      </c>
      <c r="D600" s="20">
        <f>D601</f>
        <v>0</v>
      </c>
      <c r="E600" s="43"/>
    </row>
    <row r="601" spans="1:5" s="4" customFormat="1" ht="21.75" hidden="1">
      <c r="A601" s="30" t="s">
        <v>530</v>
      </c>
      <c r="B601" s="31" t="s">
        <v>534</v>
      </c>
      <c r="C601" s="31" t="s">
        <v>6</v>
      </c>
      <c r="D601" s="20">
        <f>D602</f>
        <v>0</v>
      </c>
      <c r="E601" s="43"/>
    </row>
    <row r="602" spans="1:5" s="4" customFormat="1" ht="14.25" hidden="1">
      <c r="A602" s="33" t="s">
        <v>54</v>
      </c>
      <c r="B602" s="37" t="s">
        <v>534</v>
      </c>
      <c r="C602" s="37" t="s">
        <v>55</v>
      </c>
      <c r="D602" s="38"/>
      <c r="E602" s="43"/>
    </row>
    <row r="603" spans="1:5" s="4" customFormat="1" ht="14.25">
      <c r="A603" s="30" t="s">
        <v>535</v>
      </c>
      <c r="B603" s="31" t="s">
        <v>536</v>
      </c>
      <c r="C603" s="31" t="s">
        <v>6</v>
      </c>
      <c r="D603" s="20">
        <f>D604</f>
        <v>4.821</v>
      </c>
      <c r="E603" s="20">
        <f>E604</f>
        <v>4.821</v>
      </c>
    </row>
    <row r="604" spans="1:5" s="4" customFormat="1" ht="21.75">
      <c r="A604" s="30" t="s">
        <v>530</v>
      </c>
      <c r="B604" s="31" t="s">
        <v>537</v>
      </c>
      <c r="C604" s="31" t="s">
        <v>6</v>
      </c>
      <c r="D604" s="20">
        <f>D605</f>
        <v>4.821</v>
      </c>
      <c r="E604" s="20">
        <f>E605</f>
        <v>4.821</v>
      </c>
    </row>
    <row r="605" spans="1:5" s="4" customFormat="1" ht="14.25">
      <c r="A605" s="33" t="s">
        <v>54</v>
      </c>
      <c r="B605" s="37" t="s">
        <v>537</v>
      </c>
      <c r="C605" s="37" t="s">
        <v>55</v>
      </c>
      <c r="D605" s="38">
        <v>4.821</v>
      </c>
      <c r="E605" s="21">
        <v>4.821</v>
      </c>
    </row>
    <row r="606" spans="1:5" s="4" customFormat="1" ht="14.25">
      <c r="A606" s="30" t="s">
        <v>485</v>
      </c>
      <c r="B606" s="31" t="s">
        <v>486</v>
      </c>
      <c r="C606" s="31" t="s">
        <v>6</v>
      </c>
      <c r="D606" s="20">
        <f>D607+D610+D612+D621+D625+D630+D635+D638+D641+D645+D648+D652+D656+D658+D661+D667+D670+D678+D619+D663+D623+D627+D675+D680+D632</f>
        <v>49794.628899999996</v>
      </c>
      <c r="E606" s="20">
        <f>E607+E610+E612+E621+E625+E630+E635+E638+E641+E645+E648+E652+E656+E658+E661+E667+E670+E678+E619+E663+E623+E627+E675+E680+E632</f>
        <v>45701.81740000001</v>
      </c>
    </row>
    <row r="607" spans="1:5" s="4" customFormat="1" ht="21.75">
      <c r="A607" s="30" t="s">
        <v>611</v>
      </c>
      <c r="B607" s="40" t="s">
        <v>610</v>
      </c>
      <c r="C607" s="40"/>
      <c r="D607" s="42">
        <f>D608+D609</f>
        <v>9683.873510000001</v>
      </c>
      <c r="E607" s="42">
        <f>E608+E609</f>
        <v>9682.42681</v>
      </c>
    </row>
    <row r="608" spans="1:5" s="4" customFormat="1" ht="22.5">
      <c r="A608" s="33" t="s">
        <v>513</v>
      </c>
      <c r="B608" s="34" t="s">
        <v>610</v>
      </c>
      <c r="C608" s="34" t="s">
        <v>514</v>
      </c>
      <c r="D608" s="35">
        <v>9240.7</v>
      </c>
      <c r="E608" s="21">
        <v>9240.6</v>
      </c>
    </row>
    <row r="609" spans="1:5" s="4" customFormat="1" ht="33.75">
      <c r="A609" s="33" t="s">
        <v>700</v>
      </c>
      <c r="B609" s="34" t="s">
        <v>610</v>
      </c>
      <c r="C609" s="34" t="s">
        <v>699</v>
      </c>
      <c r="D609" s="35">
        <v>443.17351</v>
      </c>
      <c r="E609" s="21">
        <v>441.82681</v>
      </c>
    </row>
    <row r="610" spans="1:5" s="4" customFormat="1" ht="14.25">
      <c r="A610" s="30" t="s">
        <v>613</v>
      </c>
      <c r="B610" s="40" t="s">
        <v>612</v>
      </c>
      <c r="C610" s="40"/>
      <c r="D610" s="42">
        <f>D611</f>
        <v>10594.9</v>
      </c>
      <c r="E610" s="42">
        <f>E611</f>
        <v>9510</v>
      </c>
    </row>
    <row r="611" spans="1:5" s="4" customFormat="1" ht="22.5">
      <c r="A611" s="33" t="s">
        <v>511</v>
      </c>
      <c r="B611" s="34" t="s">
        <v>612</v>
      </c>
      <c r="C611" s="34" t="s">
        <v>512</v>
      </c>
      <c r="D611" s="35">
        <v>10594.9</v>
      </c>
      <c r="E611" s="21">
        <v>9510</v>
      </c>
    </row>
    <row r="612" spans="1:5" s="4" customFormat="1" ht="14.25">
      <c r="A612" s="30" t="s">
        <v>603</v>
      </c>
      <c r="B612" s="40" t="s">
        <v>614</v>
      </c>
      <c r="C612" s="40"/>
      <c r="D612" s="42">
        <f>D613+D614+D615+D617+D618+D616</f>
        <v>16973.68414</v>
      </c>
      <c r="E612" s="42">
        <f>E613+E614+E615+E617+E618+E616</f>
        <v>14412.96414</v>
      </c>
    </row>
    <row r="613" spans="1:5" s="4" customFormat="1" ht="14.25">
      <c r="A613" s="33" t="s">
        <v>115</v>
      </c>
      <c r="B613" s="34" t="s">
        <v>614</v>
      </c>
      <c r="C613" s="34" t="s">
        <v>116</v>
      </c>
      <c r="D613" s="35">
        <v>74.61147</v>
      </c>
      <c r="E613" s="21">
        <v>74.61147</v>
      </c>
    </row>
    <row r="614" spans="1:5" s="4" customFormat="1" ht="22.5">
      <c r="A614" s="33" t="s">
        <v>117</v>
      </c>
      <c r="B614" s="34" t="s">
        <v>614</v>
      </c>
      <c r="C614" s="34" t="s">
        <v>118</v>
      </c>
      <c r="D614" s="35">
        <v>22.53267</v>
      </c>
      <c r="E614" s="21">
        <v>22.53267</v>
      </c>
    </row>
    <row r="615" spans="1:5" s="4" customFormat="1" ht="14.25">
      <c r="A615" s="33" t="s">
        <v>54</v>
      </c>
      <c r="B615" s="34" t="s">
        <v>614</v>
      </c>
      <c r="C615" s="34" t="s">
        <v>55</v>
      </c>
      <c r="D615" s="35">
        <v>9963.24</v>
      </c>
      <c r="E615" s="21">
        <v>9778.1</v>
      </c>
    </row>
    <row r="616" spans="1:5" s="4" customFormat="1" ht="14.25">
      <c r="A616" s="33" t="s">
        <v>592</v>
      </c>
      <c r="B616" s="34" t="s">
        <v>614</v>
      </c>
      <c r="C616" s="34" t="s">
        <v>591</v>
      </c>
      <c r="D616" s="35">
        <v>500</v>
      </c>
      <c r="E616" s="21">
        <v>500</v>
      </c>
    </row>
    <row r="617" spans="1:5" s="4" customFormat="1" ht="14.25">
      <c r="A617" s="33" t="s">
        <v>27</v>
      </c>
      <c r="B617" s="34" t="s">
        <v>614</v>
      </c>
      <c r="C617" s="34" t="s">
        <v>28</v>
      </c>
      <c r="D617" s="35">
        <v>5913.3</v>
      </c>
      <c r="E617" s="21">
        <v>3564.5</v>
      </c>
    </row>
    <row r="618" spans="1:5" s="4" customFormat="1" ht="14.25">
      <c r="A618" s="33" t="s">
        <v>94</v>
      </c>
      <c r="B618" s="34" t="s">
        <v>614</v>
      </c>
      <c r="C618" s="34" t="s">
        <v>95</v>
      </c>
      <c r="D618" s="35">
        <v>500</v>
      </c>
      <c r="E618" s="21">
        <v>473.22</v>
      </c>
    </row>
    <row r="619" spans="1:5" s="4" customFormat="1" ht="14.25">
      <c r="A619" s="30" t="s">
        <v>657</v>
      </c>
      <c r="B619" s="40" t="s">
        <v>656</v>
      </c>
      <c r="C619" s="40"/>
      <c r="D619" s="42">
        <f>D620</f>
        <v>250</v>
      </c>
      <c r="E619" s="42">
        <f>E620</f>
        <v>250</v>
      </c>
    </row>
    <row r="620" spans="1:5" s="4" customFormat="1" ht="13.5" customHeight="1">
      <c r="A620" s="33" t="s">
        <v>657</v>
      </c>
      <c r="B620" s="34" t="s">
        <v>656</v>
      </c>
      <c r="C620" s="34" t="s">
        <v>591</v>
      </c>
      <c r="D620" s="35">
        <v>250</v>
      </c>
      <c r="E620" s="21">
        <v>250</v>
      </c>
    </row>
    <row r="621" spans="1:5" s="4" customFormat="1" ht="21.75">
      <c r="A621" s="30" t="s">
        <v>487</v>
      </c>
      <c r="B621" s="31" t="s">
        <v>488</v>
      </c>
      <c r="C621" s="31" t="s">
        <v>6</v>
      </c>
      <c r="D621" s="20">
        <f>D622</f>
        <v>10</v>
      </c>
      <c r="E621" s="20">
        <f>E622</f>
        <v>10</v>
      </c>
    </row>
    <row r="622" spans="1:5" s="4" customFormat="1" ht="14.25">
      <c r="A622" s="33" t="s">
        <v>54</v>
      </c>
      <c r="B622" s="37" t="s">
        <v>488</v>
      </c>
      <c r="C622" s="37" t="s">
        <v>55</v>
      </c>
      <c r="D622" s="38">
        <v>10</v>
      </c>
      <c r="E622" s="21">
        <v>10</v>
      </c>
    </row>
    <row r="623" spans="1:5" s="4" customFormat="1" ht="14.25">
      <c r="A623" s="30" t="s">
        <v>672</v>
      </c>
      <c r="B623" s="31" t="s">
        <v>673</v>
      </c>
      <c r="C623" s="31" t="s">
        <v>6</v>
      </c>
      <c r="D623" s="20">
        <f>D624</f>
        <v>201.78</v>
      </c>
      <c r="E623" s="20">
        <f>E624</f>
        <v>142.8</v>
      </c>
    </row>
    <row r="624" spans="1:5" s="4" customFormat="1" ht="14.25">
      <c r="A624" s="33" t="s">
        <v>331</v>
      </c>
      <c r="B624" s="37" t="s">
        <v>673</v>
      </c>
      <c r="C624" s="37" t="s">
        <v>332</v>
      </c>
      <c r="D624" s="38">
        <v>201.78</v>
      </c>
      <c r="E624" s="21">
        <v>142.8</v>
      </c>
    </row>
    <row r="625" spans="1:5" s="4" customFormat="1" ht="32.25">
      <c r="A625" s="30" t="s">
        <v>616</v>
      </c>
      <c r="B625" s="40" t="s">
        <v>615</v>
      </c>
      <c r="C625" s="40"/>
      <c r="D625" s="42">
        <f>D626</f>
        <v>11.1</v>
      </c>
      <c r="E625" s="42">
        <f>E626</f>
        <v>0</v>
      </c>
    </row>
    <row r="626" spans="1:5" s="4" customFormat="1" ht="33.75">
      <c r="A626" s="33" t="s">
        <v>616</v>
      </c>
      <c r="B626" s="34" t="s">
        <v>615</v>
      </c>
      <c r="C626" s="34" t="s">
        <v>55</v>
      </c>
      <c r="D626" s="35">
        <v>11.1</v>
      </c>
      <c r="E626" s="21">
        <v>0</v>
      </c>
    </row>
    <row r="627" spans="1:5" s="4" customFormat="1" ht="14.25">
      <c r="A627" s="30" t="s">
        <v>674</v>
      </c>
      <c r="B627" s="40" t="s">
        <v>675</v>
      </c>
      <c r="C627" s="40"/>
      <c r="D627" s="42">
        <f>D628+D629</f>
        <v>469.966</v>
      </c>
      <c r="E627" s="42">
        <f>E628+E629</f>
        <v>466.616</v>
      </c>
    </row>
    <row r="628" spans="1:5" s="4" customFormat="1" ht="14.25">
      <c r="A628" s="33" t="s">
        <v>54</v>
      </c>
      <c r="B628" s="34" t="s">
        <v>675</v>
      </c>
      <c r="C628" s="34" t="s">
        <v>55</v>
      </c>
      <c r="D628" s="35">
        <v>185.65</v>
      </c>
      <c r="E628" s="21">
        <v>182.3</v>
      </c>
    </row>
    <row r="629" spans="1:5" s="4" customFormat="1" ht="14.25">
      <c r="A629" s="33" t="s">
        <v>27</v>
      </c>
      <c r="B629" s="34" t="s">
        <v>675</v>
      </c>
      <c r="C629" s="34" t="s">
        <v>28</v>
      </c>
      <c r="D629" s="35">
        <v>284.316</v>
      </c>
      <c r="E629" s="21">
        <v>284.316</v>
      </c>
    </row>
    <row r="630" spans="1:5" s="4" customFormat="1" ht="32.25">
      <c r="A630" s="30" t="s">
        <v>489</v>
      </c>
      <c r="B630" s="31" t="s">
        <v>490</v>
      </c>
      <c r="C630" s="31" t="s">
        <v>6</v>
      </c>
      <c r="D630" s="20">
        <f>D631</f>
        <v>12</v>
      </c>
      <c r="E630" s="20">
        <f>E631</f>
        <v>2</v>
      </c>
    </row>
    <row r="631" spans="1:5" s="4" customFormat="1" ht="14.25">
      <c r="A631" s="33" t="s">
        <v>54</v>
      </c>
      <c r="B631" s="37" t="s">
        <v>490</v>
      </c>
      <c r="C631" s="37" t="s">
        <v>55</v>
      </c>
      <c r="D631" s="38">
        <v>12</v>
      </c>
      <c r="E631" s="21">
        <v>2</v>
      </c>
    </row>
    <row r="632" spans="1:5" s="4" customFormat="1" ht="84.75">
      <c r="A632" s="30" t="s">
        <v>702</v>
      </c>
      <c r="B632" s="31" t="s">
        <v>701</v>
      </c>
      <c r="C632" s="31"/>
      <c r="D632" s="20">
        <f>D633+D634</f>
        <v>191.89999999999998</v>
      </c>
      <c r="E632" s="20">
        <f>E633+E634</f>
        <v>191.89999999999998</v>
      </c>
    </row>
    <row r="633" spans="1:5" s="4" customFormat="1" ht="14.25">
      <c r="A633" s="33" t="s">
        <v>115</v>
      </c>
      <c r="B633" s="37" t="s">
        <v>701</v>
      </c>
      <c r="C633" s="37" t="s">
        <v>116</v>
      </c>
      <c r="D633" s="38">
        <v>147.38864999999998</v>
      </c>
      <c r="E633" s="21">
        <v>147.38864999999998</v>
      </c>
    </row>
    <row r="634" spans="1:5" s="4" customFormat="1" ht="22.5">
      <c r="A634" s="33" t="s">
        <v>117</v>
      </c>
      <c r="B634" s="37" t="s">
        <v>701</v>
      </c>
      <c r="C634" s="37" t="s">
        <v>118</v>
      </c>
      <c r="D634" s="38">
        <v>44.51135</v>
      </c>
      <c r="E634" s="21">
        <v>44.51135</v>
      </c>
    </row>
    <row r="635" spans="1:5" s="4" customFormat="1" ht="14.25">
      <c r="A635" s="30" t="s">
        <v>491</v>
      </c>
      <c r="B635" s="31" t="s">
        <v>492</v>
      </c>
      <c r="C635" s="31" t="s">
        <v>6</v>
      </c>
      <c r="D635" s="20">
        <f>D636+D637</f>
        <v>2053.364</v>
      </c>
      <c r="E635" s="20">
        <f>E636+E637</f>
        <v>2046.8680399999998</v>
      </c>
    </row>
    <row r="636" spans="1:5" s="4" customFormat="1" ht="14.25">
      <c r="A636" s="33" t="s">
        <v>115</v>
      </c>
      <c r="B636" s="37" t="s">
        <v>492</v>
      </c>
      <c r="C636" s="37" t="s">
        <v>116</v>
      </c>
      <c r="D636" s="38">
        <v>1625</v>
      </c>
      <c r="E636" s="21">
        <v>1619.3</v>
      </c>
    </row>
    <row r="637" spans="1:5" s="4" customFormat="1" ht="22.5">
      <c r="A637" s="33" t="s">
        <v>117</v>
      </c>
      <c r="B637" s="37" t="s">
        <v>492</v>
      </c>
      <c r="C637" s="37" t="s">
        <v>118</v>
      </c>
      <c r="D637" s="38">
        <v>428.364</v>
      </c>
      <c r="E637" s="21">
        <v>427.56804</v>
      </c>
    </row>
    <row r="638" spans="1:5" s="4" customFormat="1" ht="14.25">
      <c r="A638" s="30" t="s">
        <v>618</v>
      </c>
      <c r="B638" s="40" t="s">
        <v>617</v>
      </c>
      <c r="C638" s="40" t="s">
        <v>6</v>
      </c>
      <c r="D638" s="42">
        <f>D639+D640</f>
        <v>105.84</v>
      </c>
      <c r="E638" s="42">
        <f>E639+E640</f>
        <v>102.34</v>
      </c>
    </row>
    <row r="639" spans="1:5" s="4" customFormat="1" ht="14.25">
      <c r="A639" s="33" t="s">
        <v>54</v>
      </c>
      <c r="B639" s="34" t="s">
        <v>617</v>
      </c>
      <c r="C639" s="34" t="s">
        <v>55</v>
      </c>
      <c r="D639" s="35">
        <v>105</v>
      </c>
      <c r="E639" s="21">
        <v>101.5</v>
      </c>
    </row>
    <row r="640" spans="1:5" s="4" customFormat="1" ht="14.25">
      <c r="A640" s="33" t="s">
        <v>384</v>
      </c>
      <c r="B640" s="34" t="s">
        <v>617</v>
      </c>
      <c r="C640" s="34" t="s">
        <v>385</v>
      </c>
      <c r="D640" s="35">
        <v>0.84</v>
      </c>
      <c r="E640" s="21">
        <v>0.84</v>
      </c>
    </row>
    <row r="641" spans="1:5" s="4" customFormat="1" ht="14.25">
      <c r="A641" s="30" t="s">
        <v>493</v>
      </c>
      <c r="B641" s="31" t="s">
        <v>494</v>
      </c>
      <c r="C641" s="31" t="s">
        <v>6</v>
      </c>
      <c r="D641" s="20">
        <f>D642+D643+D644</f>
        <v>1137.94</v>
      </c>
      <c r="E641" s="20">
        <f>E642+E643+E644</f>
        <v>1129.6777000000002</v>
      </c>
    </row>
    <row r="642" spans="1:5" s="4" customFormat="1" ht="14.25">
      <c r="A642" s="33" t="s">
        <v>115</v>
      </c>
      <c r="B642" s="37" t="s">
        <v>494</v>
      </c>
      <c r="C642" s="37" t="s">
        <v>116</v>
      </c>
      <c r="D642" s="38">
        <v>878.1</v>
      </c>
      <c r="E642" s="21">
        <v>871.2</v>
      </c>
    </row>
    <row r="643" spans="1:5" s="4" customFormat="1" ht="22.5">
      <c r="A643" s="33" t="s">
        <v>117</v>
      </c>
      <c r="B643" s="37" t="s">
        <v>494</v>
      </c>
      <c r="C643" s="37" t="s">
        <v>118</v>
      </c>
      <c r="D643" s="38">
        <v>259.84</v>
      </c>
      <c r="E643" s="21">
        <v>258.4777</v>
      </c>
    </row>
    <row r="644" spans="1:5" s="4" customFormat="1" ht="14.25" hidden="1">
      <c r="A644" s="33" t="s">
        <v>54</v>
      </c>
      <c r="B644" s="37" t="s">
        <v>494</v>
      </c>
      <c r="C644" s="37" t="s">
        <v>55</v>
      </c>
      <c r="D644" s="38">
        <v>0</v>
      </c>
      <c r="E644" s="43"/>
    </row>
    <row r="645" spans="1:5" s="4" customFormat="1" ht="14.25">
      <c r="A645" s="30" t="s">
        <v>495</v>
      </c>
      <c r="B645" s="31" t="s">
        <v>496</v>
      </c>
      <c r="C645" s="31" t="s">
        <v>6</v>
      </c>
      <c r="D645" s="20">
        <f>D646+D647</f>
        <v>120</v>
      </c>
      <c r="E645" s="20">
        <f>E646+E647</f>
        <v>120</v>
      </c>
    </row>
    <row r="646" spans="1:5" s="4" customFormat="1" ht="14.25" hidden="1">
      <c r="A646" s="33" t="s">
        <v>497</v>
      </c>
      <c r="B646" s="37" t="s">
        <v>496</v>
      </c>
      <c r="C646" s="37" t="s">
        <v>498</v>
      </c>
      <c r="D646" s="38">
        <v>0</v>
      </c>
      <c r="E646" s="43"/>
    </row>
    <row r="647" spans="1:5" s="4" customFormat="1" ht="14.25">
      <c r="A647" s="39" t="s">
        <v>663</v>
      </c>
      <c r="B647" s="37" t="s">
        <v>496</v>
      </c>
      <c r="C647" s="37" t="s">
        <v>662</v>
      </c>
      <c r="D647" s="38">
        <v>120</v>
      </c>
      <c r="E647" s="21">
        <v>120</v>
      </c>
    </row>
    <row r="648" spans="1:5" s="4" customFormat="1" ht="21.75">
      <c r="A648" s="30" t="s">
        <v>621</v>
      </c>
      <c r="B648" s="40" t="s">
        <v>619</v>
      </c>
      <c r="C648" s="40"/>
      <c r="D648" s="42">
        <f>D649+D650+D651</f>
        <v>3161.1000000000004</v>
      </c>
      <c r="E648" s="42">
        <f>E649+E650+E651</f>
        <v>3161.1000000000004</v>
      </c>
    </row>
    <row r="649" spans="1:5" s="4" customFormat="1" ht="14.25">
      <c r="A649" s="33" t="s">
        <v>27</v>
      </c>
      <c r="B649" s="34" t="s">
        <v>619</v>
      </c>
      <c r="C649" s="34" t="s">
        <v>28</v>
      </c>
      <c r="D649" s="35">
        <v>33.8</v>
      </c>
      <c r="E649" s="21">
        <v>33.8</v>
      </c>
    </row>
    <row r="650" spans="1:5" s="4" customFormat="1" ht="22.5">
      <c r="A650" s="33" t="s">
        <v>622</v>
      </c>
      <c r="B650" s="34" t="s">
        <v>619</v>
      </c>
      <c r="C650" s="34" t="s">
        <v>620</v>
      </c>
      <c r="D650" s="35">
        <v>2737</v>
      </c>
      <c r="E650" s="21">
        <v>2737</v>
      </c>
    </row>
    <row r="651" spans="1:5" s="4" customFormat="1" ht="14.25">
      <c r="A651" s="33" t="s">
        <v>69</v>
      </c>
      <c r="B651" s="34" t="s">
        <v>619</v>
      </c>
      <c r="C651" s="34" t="s">
        <v>70</v>
      </c>
      <c r="D651" s="35">
        <v>390.3</v>
      </c>
      <c r="E651" s="21">
        <v>390.3</v>
      </c>
    </row>
    <row r="652" spans="1:5" s="4" customFormat="1" ht="14.25">
      <c r="A652" s="30" t="s">
        <v>499</v>
      </c>
      <c r="B652" s="31" t="s">
        <v>500</v>
      </c>
      <c r="C652" s="31" t="s">
        <v>6</v>
      </c>
      <c r="D652" s="20">
        <f>D653+D655+D654</f>
        <v>539.904</v>
      </c>
      <c r="E652" s="20">
        <f>E653+E655+E654</f>
        <v>447.07500000000005</v>
      </c>
    </row>
    <row r="653" spans="1:5" s="4" customFormat="1" ht="14.25">
      <c r="A653" s="33" t="s">
        <v>54</v>
      </c>
      <c r="B653" s="37" t="s">
        <v>500</v>
      </c>
      <c r="C653" s="37" t="s">
        <v>55</v>
      </c>
      <c r="D653" s="38">
        <v>86.7</v>
      </c>
      <c r="E653" s="21">
        <v>80.6</v>
      </c>
    </row>
    <row r="654" spans="1:5" s="4" customFormat="1" ht="14.25">
      <c r="A654" s="33" t="s">
        <v>686</v>
      </c>
      <c r="B654" s="37" t="s">
        <v>500</v>
      </c>
      <c r="C654" s="37" t="s">
        <v>685</v>
      </c>
      <c r="D654" s="38">
        <v>11.494</v>
      </c>
      <c r="E654" s="21">
        <v>11.5</v>
      </c>
    </row>
    <row r="655" spans="1:5" s="4" customFormat="1" ht="14.25">
      <c r="A655" s="33" t="s">
        <v>27</v>
      </c>
      <c r="B655" s="37" t="s">
        <v>500</v>
      </c>
      <c r="C655" s="37" t="s">
        <v>28</v>
      </c>
      <c r="D655" s="38">
        <v>441.71</v>
      </c>
      <c r="E655" s="21">
        <v>354.975</v>
      </c>
    </row>
    <row r="656" spans="1:5" s="4" customFormat="1" ht="21.75">
      <c r="A656" s="30" t="s">
        <v>505</v>
      </c>
      <c r="B656" s="31" t="s">
        <v>506</v>
      </c>
      <c r="C656" s="31" t="s">
        <v>6</v>
      </c>
      <c r="D656" s="20">
        <f>D657</f>
        <v>175</v>
      </c>
      <c r="E656" s="20">
        <f>E657</f>
        <v>175</v>
      </c>
    </row>
    <row r="657" spans="1:5" s="4" customFormat="1" ht="14.25">
      <c r="A657" s="33" t="s">
        <v>69</v>
      </c>
      <c r="B657" s="37" t="s">
        <v>506</v>
      </c>
      <c r="C657" s="37" t="s">
        <v>70</v>
      </c>
      <c r="D657" s="38">
        <v>175</v>
      </c>
      <c r="E657" s="21">
        <v>175</v>
      </c>
    </row>
    <row r="658" spans="1:5" s="4" customFormat="1" ht="14.25">
      <c r="A658" s="30" t="s">
        <v>507</v>
      </c>
      <c r="B658" s="31" t="s">
        <v>508</v>
      </c>
      <c r="C658" s="31" t="s">
        <v>6</v>
      </c>
      <c r="D658" s="20">
        <f>D659+D660</f>
        <v>1059.59</v>
      </c>
      <c r="E658" s="20">
        <f>E659+E660</f>
        <v>1050.13156</v>
      </c>
    </row>
    <row r="659" spans="1:5" s="4" customFormat="1" ht="14.25">
      <c r="A659" s="33" t="s">
        <v>115</v>
      </c>
      <c r="B659" s="37" t="s">
        <v>508</v>
      </c>
      <c r="C659" s="37" t="s">
        <v>116</v>
      </c>
      <c r="D659" s="38">
        <v>819.4</v>
      </c>
      <c r="E659" s="21">
        <v>810.6</v>
      </c>
    </row>
    <row r="660" spans="1:5" s="4" customFormat="1" ht="22.5">
      <c r="A660" s="33" t="s">
        <v>117</v>
      </c>
      <c r="B660" s="37" t="s">
        <v>508</v>
      </c>
      <c r="C660" s="37" t="s">
        <v>118</v>
      </c>
      <c r="D660" s="38">
        <v>240.19</v>
      </c>
      <c r="E660" s="21">
        <v>239.53155999999998</v>
      </c>
    </row>
    <row r="661" spans="1:5" s="4" customFormat="1" ht="21.75">
      <c r="A661" s="30" t="s">
        <v>624</v>
      </c>
      <c r="B661" s="40" t="s">
        <v>623</v>
      </c>
      <c r="C661" s="40"/>
      <c r="D661" s="42">
        <f>D662</f>
        <v>1500</v>
      </c>
      <c r="E661" s="42">
        <f>E662</f>
        <v>1500</v>
      </c>
    </row>
    <row r="662" spans="1:5" s="4" customFormat="1" ht="14.25">
      <c r="A662" s="33" t="s">
        <v>94</v>
      </c>
      <c r="B662" s="34" t="s">
        <v>623</v>
      </c>
      <c r="C662" s="34" t="s">
        <v>95</v>
      </c>
      <c r="D662" s="35">
        <v>1500</v>
      </c>
      <c r="E662" s="21">
        <v>1500</v>
      </c>
    </row>
    <row r="663" spans="1:5" s="4" customFormat="1" ht="24">
      <c r="A663" s="44" t="s">
        <v>658</v>
      </c>
      <c r="B663" s="40" t="s">
        <v>659</v>
      </c>
      <c r="C663" s="34"/>
      <c r="D663" s="42">
        <f>D664+D665+D666</f>
        <v>863.5432000000001</v>
      </c>
      <c r="E663" s="42">
        <f>E664+E665+E666</f>
        <v>707.8</v>
      </c>
    </row>
    <row r="664" spans="1:5" s="4" customFormat="1" ht="14.25">
      <c r="A664" s="36" t="s">
        <v>54</v>
      </c>
      <c r="B664" s="34" t="s">
        <v>659</v>
      </c>
      <c r="C664" s="34" t="s">
        <v>55</v>
      </c>
      <c r="D664" s="35">
        <v>591</v>
      </c>
      <c r="E664" s="21">
        <v>496.4</v>
      </c>
    </row>
    <row r="665" spans="1:5" s="4" customFormat="1" ht="14.25">
      <c r="A665" s="36" t="s">
        <v>27</v>
      </c>
      <c r="B665" s="34" t="s">
        <v>659</v>
      </c>
      <c r="C665" s="34" t="s">
        <v>28</v>
      </c>
      <c r="D665" s="35">
        <v>172.5432</v>
      </c>
      <c r="E665" s="21">
        <v>111.5</v>
      </c>
    </row>
    <row r="666" spans="1:5" s="4" customFormat="1" ht="18" customHeight="1">
      <c r="A666" s="36" t="s">
        <v>94</v>
      </c>
      <c r="B666" s="34" t="s">
        <v>659</v>
      </c>
      <c r="C666" s="34" t="s">
        <v>95</v>
      </c>
      <c r="D666" s="35">
        <v>100</v>
      </c>
      <c r="E666" s="21">
        <v>99.9</v>
      </c>
    </row>
    <row r="667" spans="1:5" s="4" customFormat="1" ht="32.25">
      <c r="A667" s="30" t="s">
        <v>626</v>
      </c>
      <c r="B667" s="40" t="s">
        <v>625</v>
      </c>
      <c r="C667" s="40" t="s">
        <v>6</v>
      </c>
      <c r="D667" s="42">
        <f>D668+D669</f>
        <v>176.31115</v>
      </c>
      <c r="E667" s="42">
        <f>E668+E669</f>
        <v>176.31115</v>
      </c>
    </row>
    <row r="668" spans="1:5" s="4" customFormat="1" ht="22.5">
      <c r="A668" s="33" t="s">
        <v>513</v>
      </c>
      <c r="B668" s="34" t="s">
        <v>625</v>
      </c>
      <c r="C668" s="34" t="s">
        <v>514</v>
      </c>
      <c r="D668" s="35">
        <v>115.11947</v>
      </c>
      <c r="E668" s="21">
        <v>115.11947</v>
      </c>
    </row>
    <row r="669" spans="1:5" s="4" customFormat="1" ht="22.5">
      <c r="A669" s="33" t="s">
        <v>511</v>
      </c>
      <c r="B669" s="34" t="s">
        <v>625</v>
      </c>
      <c r="C669" s="34" t="s">
        <v>512</v>
      </c>
      <c r="D669" s="35">
        <v>61.19168</v>
      </c>
      <c r="E669" s="21">
        <v>61.19168</v>
      </c>
    </row>
    <row r="670" spans="1:5" s="4" customFormat="1" ht="21.75">
      <c r="A670" s="30" t="s">
        <v>509</v>
      </c>
      <c r="B670" s="31" t="s">
        <v>510</v>
      </c>
      <c r="C670" s="31" t="s">
        <v>6</v>
      </c>
      <c r="D670" s="20">
        <f>D671+D673+D672+D674</f>
        <v>87.44400000000002</v>
      </c>
      <c r="E670" s="20">
        <f>E671+E673+E672+E674</f>
        <v>87.45700000000001</v>
      </c>
    </row>
    <row r="671" spans="1:5" s="4" customFormat="1" ht="22.5">
      <c r="A671" s="33" t="s">
        <v>511</v>
      </c>
      <c r="B671" s="37" t="s">
        <v>510</v>
      </c>
      <c r="C671" s="37" t="s">
        <v>512</v>
      </c>
      <c r="D671" s="38">
        <v>44.43</v>
      </c>
      <c r="E671" s="21">
        <v>44.4</v>
      </c>
    </row>
    <row r="672" spans="1:5" s="4" customFormat="1" ht="14.25">
      <c r="A672" s="36" t="s">
        <v>54</v>
      </c>
      <c r="B672" s="37" t="s">
        <v>510</v>
      </c>
      <c r="C672" s="37" t="s">
        <v>55</v>
      </c>
      <c r="D672" s="38">
        <v>33.014</v>
      </c>
      <c r="E672" s="21">
        <v>33.014</v>
      </c>
    </row>
    <row r="673" spans="1:5" s="4" customFormat="1" ht="22.5">
      <c r="A673" s="33" t="s">
        <v>513</v>
      </c>
      <c r="B673" s="37" t="s">
        <v>510</v>
      </c>
      <c r="C673" s="37" t="s">
        <v>514</v>
      </c>
      <c r="D673" s="38">
        <v>9.6</v>
      </c>
      <c r="E673" s="21">
        <v>9.6</v>
      </c>
    </row>
    <row r="674" spans="1:5" s="4" customFormat="1" ht="33.75">
      <c r="A674" s="33" t="s">
        <v>700</v>
      </c>
      <c r="B674" s="37" t="s">
        <v>510</v>
      </c>
      <c r="C674" s="37" t="s">
        <v>699</v>
      </c>
      <c r="D674" s="38">
        <v>0.4</v>
      </c>
      <c r="E674" s="21">
        <v>0.443</v>
      </c>
    </row>
    <row r="675" spans="1:5" s="4" customFormat="1" ht="14.25">
      <c r="A675" s="30" t="s">
        <v>676</v>
      </c>
      <c r="B675" s="31" t="s">
        <v>677</v>
      </c>
      <c r="C675" s="31"/>
      <c r="D675" s="20">
        <f>D676+D677</f>
        <v>84.85</v>
      </c>
      <c r="E675" s="20">
        <f>E676+E677</f>
        <v>84.85</v>
      </c>
    </row>
    <row r="676" spans="1:5" s="4" customFormat="1" ht="14.25">
      <c r="A676" s="33" t="s">
        <v>54</v>
      </c>
      <c r="B676" s="37" t="s">
        <v>677</v>
      </c>
      <c r="C676" s="37" t="s">
        <v>55</v>
      </c>
      <c r="D676" s="38">
        <v>34.4</v>
      </c>
      <c r="E676" s="21">
        <v>34.35</v>
      </c>
    </row>
    <row r="677" spans="1:5" s="4" customFormat="1" ht="14.25">
      <c r="A677" s="36" t="s">
        <v>27</v>
      </c>
      <c r="B677" s="37" t="s">
        <v>677</v>
      </c>
      <c r="C677" s="37" t="s">
        <v>28</v>
      </c>
      <c r="D677" s="38">
        <v>50.45</v>
      </c>
      <c r="E677" s="21">
        <v>50.5</v>
      </c>
    </row>
    <row r="678" spans="1:5" s="4" customFormat="1" ht="32.25">
      <c r="A678" s="30" t="s">
        <v>501</v>
      </c>
      <c r="B678" s="31" t="s">
        <v>502</v>
      </c>
      <c r="C678" s="31" t="s">
        <v>6</v>
      </c>
      <c r="D678" s="20">
        <f>D679</f>
        <v>244.5</v>
      </c>
      <c r="E678" s="20">
        <f>E679</f>
        <v>244.5</v>
      </c>
    </row>
    <row r="679" spans="1:5" s="4" customFormat="1" ht="56.25">
      <c r="A679" s="33" t="s">
        <v>503</v>
      </c>
      <c r="B679" s="37" t="s">
        <v>502</v>
      </c>
      <c r="C679" s="37" t="s">
        <v>504</v>
      </c>
      <c r="D679" s="38">
        <v>244.5</v>
      </c>
      <c r="E679" s="21">
        <v>244.5</v>
      </c>
    </row>
    <row r="680" spans="1:5" s="4" customFormat="1" ht="14.25">
      <c r="A680" s="30" t="s">
        <v>589</v>
      </c>
      <c r="B680" s="31" t="s">
        <v>678</v>
      </c>
      <c r="C680" s="31"/>
      <c r="D680" s="20">
        <f>D681</f>
        <v>86.0389</v>
      </c>
      <c r="E680" s="20">
        <f>E681</f>
        <v>0</v>
      </c>
    </row>
    <row r="681" spans="1:5" s="4" customFormat="1" ht="22.5">
      <c r="A681" s="33" t="s">
        <v>513</v>
      </c>
      <c r="B681" s="37" t="s">
        <v>678</v>
      </c>
      <c r="C681" s="37" t="s">
        <v>514</v>
      </c>
      <c r="D681" s="38">
        <v>86.0389</v>
      </c>
      <c r="E681" s="21">
        <v>0</v>
      </c>
    </row>
    <row r="682" spans="1:5" ht="15">
      <c r="A682" s="63" t="s">
        <v>11</v>
      </c>
      <c r="B682" s="63"/>
      <c r="C682" s="63"/>
      <c r="D682" s="62">
        <f>D13+D184+D206+D257+D334+D350+D366+D432+D441+D547+D554+D586+D590+D596+D606</f>
        <v>1102702.13198</v>
      </c>
      <c r="E682" s="62">
        <f>E13+E184+E206+E257+E334+E350+E366+E432+E441+E547+E554+E586+E590+E596+E606</f>
        <v>1073716.02316</v>
      </c>
    </row>
  </sheetData>
  <sheetProtection/>
  <mergeCells count="6">
    <mergeCell ref="A682:C682"/>
    <mergeCell ref="A7:E7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2014-06-17T11:33:27Z</cp:lastPrinted>
  <dcterms:created xsi:type="dcterms:W3CDTF">2014-06-17T10:35:37Z</dcterms:created>
  <dcterms:modified xsi:type="dcterms:W3CDTF">2021-02-10T12:08:33Z</dcterms:modified>
  <cp:category/>
  <cp:version/>
  <cp:contentType/>
  <cp:contentStatus/>
</cp:coreProperties>
</file>