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'v1bvyumsqh02d2hwuje5xik5uk'!$P$20:$S$20</definedName>
    <definedName name="eaho2ejrtdbq5dbiou1fruoidk">'v1bvyumsqh02d2hwuje5xik5uk'!$B$15</definedName>
    <definedName name="frupzostrx2engzlq5coj1izgc">'v1bvyumsqh02d2hwuje5xik5uk'!$C$21:$C$79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'v1bvyumsqh02d2hwuje5xik5uk'!$O$21:$O$79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'Лист1'!$9:$9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<sst xmlns="http://schemas.openxmlformats.org/spreadsheetml/2006/main" count="578" uniqueCount="251">
  <si>
    <t>Лист1</t>
  </si>
  <si>
    <t>CalcsheetClient.Data</t>
  </si>
  <si>
    <t>[RowID]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</si>
  <si>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</si>
  <si>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</si>
  <si>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</si>
  <si>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</si>
  <si>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</si>
  <si>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</si>
  <si>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</si>
  <si>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{52B183B7-6544-4872-BDD2-5AE6EB4839A0}</t>
  </si>
  <si>
    <t>RGD_0</t>
  </si>
  <si>
    <t>[Bookmark]</t>
  </si>
  <si>
    <t>Наименование</t>
  </si>
  <si>
    <t>в тыс. руб.</t>
  </si>
  <si>
    <t>00000000</t>
  </si>
  <si>
    <t>00</t>
  </si>
  <si>
    <t>0000</t>
  </si>
  <si>
    <t>000</t>
  </si>
  <si>
    <t/>
  </si>
  <si>
    <t>ИТОГО ДОХОДОВ</t>
  </si>
  <si>
    <t>{1F7BBBE6-3294-4C02-8DE0-2B81BE838319}</t>
  </si>
  <si>
    <t>ДЕФИЦИТ</t>
  </si>
  <si>
    <t>БАЛАНС</t>
  </si>
  <si>
    <t>КОСГУ
Код</t>
  </si>
  <si>
    <t>Малопургинский район</t>
  </si>
  <si>
    <t>{130FF06F-2BBB-40B1-9C83-657FC052074F}</t>
  </si>
  <si>
    <t>{CEAD781C-6EB7-4027-9838-CAF61FAC60DA}</t>
  </si>
  <si>
    <t>{600F76C4-20B6-4C41-9FA7-E2066BE3BC62}</t>
  </si>
  <si>
    <t>{C73DFA5D-03F8-4338-B70A-AAA10C5E7040}</t>
  </si>
  <si>
    <t>RG_20_1_A_164</t>
  </si>
  <si>
    <t>RG_24_1</t>
  </si>
  <si>
    <t>RG_28_1</t>
  </si>
  <si>
    <t>RG_32_1</t>
  </si>
  <si>
    <t>RG_36_1</t>
  </si>
  <si>
    <t>RG_40_1</t>
  </si>
  <si>
    <t>RG_44_1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</si>
  <si>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</si>
  <si>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</si>
  <si>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</si>
  <si>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</si>
  <si>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</si>
  <si>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</si>
  <si>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</si>
  <si>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</si>
  <si>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42</t>
  </si>
  <si>
    <t>4202</t>
  </si>
  <si>
    <t>4202090N</t>
  </si>
  <si>
    <t xml:space="preserve">Вариант: Малопургинский 2012;
Таблица: Наименования доходов;
Наименования
</t>
  </si>
  <si>
    <t>Вариант: Малопургинский 2012;
Таблица: Проект 2013 (КБ).;
Данные
МО=1302000
УБ=1121
ВР=000
ЦС=0000000
Ведомства=000
ФКР=0000
Балансировка бюджета=20
Узлы=20</t>
  </si>
  <si>
    <t>Вариант: Малопургинский 2012;
Таблица: Прогноз 2014 (КБ).;
Данные
МО=1302000
УБ=1121
ВР=000
ЦС=0000000
Ведомства=000
ФКР=0000
Балансировка бюджета=10
Узлы=20</t>
  </si>
  <si>
    <t>Вариант: Малопургинский 2012;
Таблица: Прогноз 2014 (КБ).;
Данные
МО=1302000
УБ=1121
ВР=000
ЦС=0000000
Ведомства=000
ФКР=0000
Балансировка бюджета=20
Узлы=20</t>
  </si>
  <si>
    <t>Вариант: Малопургинский 2012;
Таблица: Прогноз 2015 (КБ);
Данные
МО=1302000
УБ=1121
ВР=000
ЦС=0000000
Ведомства=000
ФКР=0000
Балансировка бюджета=10
Узлы=20</t>
  </si>
  <si>
    <t>Вариант: Малопургинский 2012;
Таблица: Прогноз 2015 (КБ);
Данные
МО=1302000
УБ=1121
ВР=000
ЦС=0000000
Ведомства=000
ФКР=0000
Балансировка бюджета=20
Узлы=20</t>
  </si>
  <si>
    <t>Вариант=Малопургинский 2012;
Табл=Наименования доходов;
Наименования;</t>
  </si>
  <si>
    <t>Вариант=Малопургинский 2012;
Табл=Проект 2013 (КБ).;
МО=1302000;
УБ=1121;
ВР=000;
ЦС=0000000;
Ведомства=000;
ФКР=0000;
Балансировка бюджета=10;
Узлы=20;</t>
  </si>
  <si>
    <t>Вариант=Малопургинский 2012;
Табл=Проект 2013 (КБ).;
МО=1302000;
УБ=1121;
ВР=000;
ЦС=0000000;
Ведомства=000;
ФКР=0000;
Балансировка бюджета=20;
Узлы=20;</t>
  </si>
  <si>
    <t>Вариант=Малопургинский 2012;
Табл=Прогноз 2014 (КБ).;
МО=1302000;
УБ=1121;
ВР=000;
ЦС=0000000;
Ведомства=000;
ФКР=0000;
Балансировка бюджета=10;
Узлы=20;</t>
  </si>
  <si>
    <t>Вариант=Малопургинский 2012;
Табл=Прогноз 2014 (КБ).;
МО=1302000;
УБ=1121;
ВР=000;
ЦС=0000000;
Ведомства=000;
ФКР=0000;
Балансировка бюджета=20;
Узлы=20;</t>
  </si>
  <si>
    <t>Вариант=Малопургинский 2012;
Табл=Прогноз 2015 (КБ);
МО=1302000;
УБ=1121;
ВР=000;
ЦС=0000000;
Ведомства=000;
ФКР=0000;
Балансировка бюджета=10;
Узлы=20;</t>
  </si>
  <si>
    <t>Вариант=Малопургинский 2012;
Табл=Прогноз 2015 (КБ);
МО=1302000;
УБ=1121;
ВР=000;
ЦС=0000000;
Ведомства=000;
ФКР=0000;
Балансировка бюджета=20;
Узлы=20;</t>
  </si>
  <si>
    <t>CLS_F_FullBusinessCode_138</t>
  </si>
  <si>
    <t>CLS_S_138</t>
  </si>
  <si>
    <t>CLS_F_FullBusinessCode_142</t>
  </si>
  <si>
    <t>CLS_S_142</t>
  </si>
  <si>
    <t>CLS_F_FullBusinessCode_141</t>
  </si>
  <si>
    <t>CLS_S_141</t>
  </si>
  <si>
    <t>CLS_F_FullBusinessCode_139</t>
  </si>
  <si>
    <t>CLS_S_139</t>
  </si>
  <si>
    <t>{0985B3A1-760F-4309-9A7A-4E81709CC38B}</t>
  </si>
  <si>
    <t>2482</t>
  </si>
  <si>
    <t>1378=-1,1382=-1,1381=-1,1379=-1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</si>
  <si>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</si>
  <si>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</si>
  <si>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</si>
  <si>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</si>
  <si>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</si>
  <si>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</si>
  <si>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</si>
  <si>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</si>
  <si>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</si>
  <si>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</si>
  <si>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</si>
  <si>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</si>
  <si>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</si>
  <si>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</si>
  <si>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</si>
  <si>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</si>
  <si>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</si>
  <si>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</si>
  <si>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</si>
  <si>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</si>
  <si>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</si>
  <si>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</si>
  <si>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10807142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</si>
  <si>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</si>
  <si>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</si>
  <si>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</si>
  <si>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</si>
  <si>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</si>
  <si>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</si>
  <si>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</si>
  <si>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</si>
  <si>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</si>
  <si>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</si>
  <si>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</si>
  <si>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</si>
  <si>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</si>
  <si>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</si>
  <si>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</si>
  <si>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11300000</t>
  </si>
  <si>
    <t>ДОХОДЫ ОТ ОКАЗАНИЯ ПЛАТНЫХ УСЛУГ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</si>
  <si>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</si>
  <si>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</si>
  <si>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</si>
  <si>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</si>
  <si>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</si>
  <si>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</si>
  <si>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</si>
  <si>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</si>
  <si>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</si>
  <si>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</si>
  <si>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</si>
  <si>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</si>
  <si>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</si>
  <si>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</si>
  <si>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</si>
  <si>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</si>
  <si>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</si>
  <si>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</si>
  <si>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</si>
  <si>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</si>
  <si>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</si>
  <si>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Прочие субсидии бюджетам муниципальных районов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</si>
  <si>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</si>
  <si>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</si>
  <si>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</si>
  <si>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</si>
  <si>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</si>
  <si>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</si>
  <si>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</si>
  <si>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</si>
  <si>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0201</t>
  </si>
  <si>
    <t>Прочие субвенции бюджетам муниципальных районов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</si>
  <si>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</si>
  <si>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 образования, а также дополнительного образования в общеобразовательных учреждениях</t>
  </si>
  <si>
    <t>0203</t>
  </si>
  <si>
    <t>Субвенции бюджетам муниципальных районов в сфере социального обслуживания населения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</si>
  <si>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</si>
  <si>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 образовательных учреждениях  для обучающихся, воспитанников с отклонениями в развитии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</si>
  <si>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</si>
  <si>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</si>
  <si>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</si>
  <si>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</si>
  <si>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</si>
  <si>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</si>
  <si>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</si>
  <si>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счёт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</si>
  <si>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</si>
  <si>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</si>
  <si>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</si>
  <si>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</si>
  <si>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</si>
  <si>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опеки и попечительства в отношении несовершеннолетних</t>
  </si>
  <si>
    <t>0215</t>
  </si>
  <si>
    <t>Субвенции бюджетам муниципальных районов на организацию обеспечения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</si>
  <si>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0216</t>
  </si>
  <si>
    <t>Субвенции бюджетам муниципальных районов на социальную поддержку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самоотверженных труд в период Великой Отечественной войны, реабилитированных лиц и лиц, признанных пострадавшими от политических репрессий</t>
  </si>
  <si>
    <t>0217</t>
  </si>
  <si>
    <t>Субвенции бюджетам муниципальных районов на предоставление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</si>
  <si>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</si>
  <si>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</si>
  <si>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0220</t>
  </si>
  <si>
    <t>Субвенции бюджетам  муниципальных районов на обеспечение предоставления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туберкулёзной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</si>
  <si>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0221</t>
  </si>
  <si>
    <t xml:space="preserve">Субвенции муниципальных районов на  организацию оказания медицинской помощи на территории муниципального образования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Удмуртской Республики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власти) </t>
  </si>
  <si>
    <t>20203026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</si>
  <si>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</si>
  <si>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</si>
  <si>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</si>
  <si>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</si>
  <si>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</si>
  <si>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</si>
  <si>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защите инвалидов в Российской Федерации"</t>
  </si>
  <si>
    <t>20203069</t>
  </si>
  <si>
    <t>41</t>
  </si>
  <si>
    <t>4101</t>
  </si>
  <si>
    <t>41010201</t>
  </si>
  <si>
    <t>11</t>
  </si>
  <si>
    <t>4105</t>
  </si>
  <si>
    <t>41050201</t>
  </si>
  <si>
    <t>41050301</t>
  </si>
  <si>
    <t>4107</t>
  </si>
  <si>
    <t>41070102</t>
  </si>
  <si>
    <t>4108</t>
  </si>
  <si>
    <t>41080301</t>
  </si>
  <si>
    <t>4108070E2</t>
  </si>
  <si>
    <t>410B</t>
  </si>
  <si>
    <t>410B05013</t>
  </si>
  <si>
    <t>06</t>
  </si>
  <si>
    <t>12</t>
  </si>
  <si>
    <t>410B05035</t>
  </si>
  <si>
    <t>410B09045</t>
  </si>
  <si>
    <t>410C</t>
  </si>
  <si>
    <t>410C0101</t>
  </si>
  <si>
    <t>410D</t>
  </si>
  <si>
    <t>410D010U12</t>
  </si>
  <si>
    <t>13</t>
  </si>
  <si>
    <t>410E</t>
  </si>
  <si>
    <t>410E02081</t>
  </si>
  <si>
    <t>410E06013</t>
  </si>
  <si>
    <t>43</t>
  </si>
  <si>
    <t>410G</t>
  </si>
  <si>
    <t>410G0Z05</t>
  </si>
  <si>
    <t>14</t>
  </si>
  <si>
    <t>42020101</t>
  </si>
  <si>
    <t>4202050E</t>
  </si>
  <si>
    <t>420208</t>
  </si>
  <si>
    <t>42020903</t>
  </si>
  <si>
    <t>4202090F</t>
  </si>
  <si>
    <t>4202090K</t>
  </si>
  <si>
    <t>4202090M</t>
  </si>
  <si>
    <t>001Q</t>
  </si>
  <si>
    <t>001R</t>
  </si>
  <si>
    <t>001S</t>
  </si>
  <si>
    <t>001V</t>
  </si>
  <si>
    <t>001W</t>
  </si>
  <si>
    <t>001X</t>
  </si>
  <si>
    <t>001Y</t>
  </si>
  <si>
    <t>001Z</t>
  </si>
  <si>
    <t>0021</t>
  </si>
  <si>
    <t>0022</t>
  </si>
  <si>
    <t>0023</t>
  </si>
  <si>
    <t>0024</t>
  </si>
  <si>
    <t>0025</t>
  </si>
  <si>
    <t>002O</t>
  </si>
  <si>
    <t>002Q</t>
  </si>
  <si>
    <t>002S</t>
  </si>
  <si>
    <t>002T</t>
  </si>
  <si>
    <t>4202090P</t>
  </si>
  <si>
    <t>4202090Q</t>
  </si>
  <si>
    <t>4202090S</t>
  </si>
  <si>
    <t>4202091C</t>
  </si>
  <si>
    <t>4202091D</t>
  </si>
  <si>
    <t>тыс. рублей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</si>
  <si>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</si>
  <si>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</si>
  <si>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Прогнозируемый общий объем поступления доходов на 2013 год по основным источникам согласно классификации доходов бюджетов Российской Федерации</t>
  </si>
  <si>
    <t>Приложение № 1</t>
  </si>
  <si>
    <t>к решению Совета депутатов</t>
  </si>
  <si>
    <t>от 13 декабря  2012 года № 8-9-70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</si>
</sst>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9">
    <font>
      <sz val="10"/>
      <name val="Times New Roman"/>
      <family val="0"/>
    </font>
    <font>
      <b/>
      <sz val="8"/>
      <name val="Tahoma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shrinkToFit="1"/>
    </xf>
    <xf numFmtId="0" fontId="0" fillId="0" borderId="11" xfId="0" applyFont="1" applyFill="1" applyBorder="1" applyAlignment="1">
      <alignment shrinkToFi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1"/>
  <sheetViews>
    <sheetView tabSelected="1" zoomScalePageLayoutView="0" workbookViewId="0" topLeftCell="A2">
      <selection activeCell="E5" sqref="E5:F5"/>
    </sheetView>
  </sheetViews>
  <sheetFormatPr defaultColWidth="9.33203125" defaultRowHeight="12.75"/>
  <cols>
    <col min="1" max="1" width="10.83203125" style="1" customWidth="1"/>
    <col min="2" max="2" width="3.83203125" style="1" customWidth="1"/>
    <col min="3" max="3" width="5.83203125" style="1" customWidth="1"/>
    <col min="4" max="4" width="4.66015625" style="1" customWidth="1"/>
    <col min="5" max="5" width="59.5" style="0" customWidth="1"/>
    <col min="6" max="6" width="10.66015625" style="0" customWidth="1"/>
    <col min="7" max="10" width="14.5" style="15" hidden="1" customWidth="1"/>
    <col min="11" max="11" width="16.83203125" style="15" hidden="1" customWidth="1"/>
  </cols>
  <sheetData>
    <row r="1" spans="1:11" ht="14.25" customHeight="1" hidden="1">
      <c r="A1" s="25"/>
      <c r="B1" s="26"/>
      <c r="C1" s="26"/>
      <c r="D1" s="27"/>
      <c r="E1" s="28"/>
      <c r="F1" s="29"/>
      <c r="G1" s="30"/>
      <c r="H1" s="30"/>
      <c r="I1" s="30"/>
      <c r="J1" s="30"/>
      <c r="K1" s="21"/>
    </row>
    <row r="2" spans="1:11" ht="15">
      <c r="A2" s="11"/>
      <c r="B2" s="11"/>
      <c r="C2" s="11"/>
      <c r="D2" s="11"/>
      <c r="E2" s="12"/>
      <c r="F2" s="37" t="s">
        <v>248</v>
      </c>
      <c r="G2" s="14"/>
      <c r="H2" s="14"/>
      <c r="I2" s="14"/>
      <c r="K2" s="14"/>
    </row>
    <row r="3" spans="1:11" ht="15">
      <c r="A3" s="11"/>
      <c r="B3" s="11"/>
      <c r="C3" s="11"/>
      <c r="D3" s="11"/>
      <c r="E3" s="12"/>
      <c r="F3" s="37" t="s">
        <v>249</v>
      </c>
      <c r="G3" s="14"/>
      <c r="H3" s="14"/>
      <c r="I3" s="14"/>
      <c r="K3" s="14"/>
    </row>
    <row r="4" spans="1:11" ht="15">
      <c r="A4" s="11"/>
      <c r="B4" s="11"/>
      <c r="C4" s="11"/>
      <c r="D4" s="11"/>
      <c r="E4" s="12"/>
      <c r="F4" s="38" t="str">
        <f>"муниципального образования """&amp;F11&amp;""""</f>
        <v>муниципального образования "Малопургинский район"</v>
      </c>
      <c r="G4" s="14"/>
      <c r="H4" s="14"/>
      <c r="I4" s="14"/>
      <c r="K4" s="14"/>
    </row>
    <row r="5" spans="1:11" ht="15">
      <c r="A5" s="11"/>
      <c r="B5" s="11"/>
      <c r="C5" s="11"/>
      <c r="D5" s="11"/>
      <c r="E5" s="44" t="s">
        <v>250</v>
      </c>
      <c r="F5" s="45"/>
      <c r="G5" s="14"/>
      <c r="H5" s="14"/>
      <c r="I5" s="14"/>
      <c r="K5" s="14"/>
    </row>
    <row r="7" spans="1:10" ht="48.75" customHeight="1">
      <c r="A7" s="39" t="s">
        <v>247</v>
      </c>
      <c r="B7" s="39"/>
      <c r="C7" s="39"/>
      <c r="D7" s="39"/>
      <c r="E7" s="39"/>
      <c r="F7" s="39"/>
      <c r="G7" s="39"/>
      <c r="H7" s="39"/>
      <c r="I7" s="39"/>
      <c r="J7" s="39"/>
    </row>
    <row r="8" spans="6:11" ht="12.75">
      <c r="F8" s="9" t="s">
        <v>244</v>
      </c>
      <c r="G8" s="16"/>
      <c r="H8" s="16"/>
      <c r="I8" s="16"/>
      <c r="J8" s="9" t="s">
        <v>14</v>
      </c>
      <c r="K8" s="16"/>
    </row>
    <row r="9" spans="1:11" ht="45" customHeight="1">
      <c r="A9" s="43" t="s">
        <v>4</v>
      </c>
      <c r="B9" s="43"/>
      <c r="C9" s="43"/>
      <c r="D9" s="43"/>
      <c r="E9" s="10" t="s">
        <v>13</v>
      </c>
      <c r="F9" s="19" t="str">
        <f>"Сумма на "&amp;MID(G11,FIND("Проект",G11,1)+7,4)&amp;" год"</f>
        <v>Сумма на 2013 год</v>
      </c>
      <c r="G9" s="20"/>
      <c r="H9" s="19" t="str">
        <f>"Сумма на "&amp;MID(I11,FIND("Прогноз",I11,1)+8,4)&amp;" год"</f>
        <v>Сумма на 2014 год</v>
      </c>
      <c r="I9" s="20"/>
      <c r="J9" s="19" t="str">
        <f>"Сумма на "&amp;MID(K11,FIND("Прогноз",K11,1)+8,4)&amp;" год"</f>
        <v>Сумма на 2015 год</v>
      </c>
      <c r="K9" s="20"/>
    </row>
    <row r="10" spans="1:11" s="5" customFormat="1" ht="51.75" customHeight="1" hidden="1">
      <c r="A10" s="3" t="s">
        <v>3</v>
      </c>
      <c r="B10" s="3" t="s">
        <v>5</v>
      </c>
      <c r="C10" s="3" t="s">
        <v>7</v>
      </c>
      <c r="D10" s="3" t="s">
        <v>24</v>
      </c>
      <c r="E10" s="4" t="s">
        <v>54</v>
      </c>
      <c r="F10" s="4" t="s">
        <v>55</v>
      </c>
      <c r="G10" s="17" t="s">
        <v>56</v>
      </c>
      <c r="H10" s="17" t="s">
        <v>57</v>
      </c>
      <c r="I10" s="17" t="s">
        <v>58</v>
      </c>
      <c r="J10" s="17" t="s">
        <v>59</v>
      </c>
      <c r="K10" s="17" t="s">
        <v>60</v>
      </c>
    </row>
    <row r="11" spans="1:11" s="8" customFormat="1" ht="99.75" customHeight="1" hidden="1">
      <c r="A11" s="7" t="s">
        <v>4</v>
      </c>
      <c r="B11" s="7" t="s">
        <v>6</v>
      </c>
      <c r="C11" s="7" t="s">
        <v>8</v>
      </c>
      <c r="D11" s="7" t="s">
        <v>9</v>
      </c>
      <c r="E11" s="6" t="s">
        <v>48</v>
      </c>
      <c r="F11" s="6" t="s">
        <v>25</v>
      </c>
      <c r="G11" s="18" t="s">
        <v>49</v>
      </c>
      <c r="H11" s="18" t="s">
        <v>50</v>
      </c>
      <c r="I11" s="18" t="s">
        <v>51</v>
      </c>
      <c r="J11" s="18" t="s">
        <v>52</v>
      </c>
      <c r="K11" s="18" t="s">
        <v>53</v>
      </c>
    </row>
    <row r="12" spans="1:11" s="13" customFormat="1" ht="17.25" customHeight="1" hidden="1">
      <c r="A12" s="31" t="s">
        <v>15</v>
      </c>
      <c r="B12" s="32" t="s">
        <v>16</v>
      </c>
      <c r="C12" s="32" t="s">
        <v>17</v>
      </c>
      <c r="D12" s="33" t="s">
        <v>18</v>
      </c>
      <c r="E12" s="34"/>
      <c r="F12" s="35">
        <v>609870.1</v>
      </c>
      <c r="G12" s="36">
        <v>613330.1</v>
      </c>
      <c r="H12" s="35">
        <v>596767.3</v>
      </c>
      <c r="I12" s="36">
        <v>600297.3</v>
      </c>
      <c r="J12" s="35">
        <v>614717.8</v>
      </c>
      <c r="K12" s="22">
        <v>618507.8</v>
      </c>
    </row>
    <row r="13" spans="1:11" s="13" customFormat="1" ht="14.25">
      <c r="A13" s="31" t="s">
        <v>72</v>
      </c>
      <c r="B13" s="32" t="s">
        <v>16</v>
      </c>
      <c r="C13" s="32" t="s">
        <v>17</v>
      </c>
      <c r="D13" s="33" t="s">
        <v>18</v>
      </c>
      <c r="E13" s="34" t="s">
        <v>73</v>
      </c>
      <c r="F13" s="35">
        <v>69310</v>
      </c>
      <c r="G13" s="36"/>
      <c r="H13" s="36">
        <v>70855</v>
      </c>
      <c r="I13" s="36"/>
      <c r="J13" s="36">
        <v>75900</v>
      </c>
      <c r="K13" s="22"/>
    </row>
    <row r="14" spans="1:11" s="13" customFormat="1" ht="14.25">
      <c r="A14" s="31" t="s">
        <v>74</v>
      </c>
      <c r="B14" s="32" t="s">
        <v>16</v>
      </c>
      <c r="C14" s="32" t="s">
        <v>17</v>
      </c>
      <c r="D14" s="33" t="s">
        <v>18</v>
      </c>
      <c r="E14" s="34" t="s">
        <v>75</v>
      </c>
      <c r="F14" s="35">
        <v>49350</v>
      </c>
      <c r="G14" s="36"/>
      <c r="H14" s="36">
        <v>53298</v>
      </c>
      <c r="I14" s="36"/>
      <c r="J14" s="36">
        <v>57885</v>
      </c>
      <c r="K14" s="22"/>
    </row>
    <row r="15" spans="1:11" ht="64.5">
      <c r="A15" s="25" t="s">
        <v>76</v>
      </c>
      <c r="B15" s="26" t="s">
        <v>77</v>
      </c>
      <c r="C15" s="26" t="s">
        <v>17</v>
      </c>
      <c r="D15" s="27" t="s">
        <v>78</v>
      </c>
      <c r="E15" s="28" t="s">
        <v>245</v>
      </c>
      <c r="F15" s="29">
        <v>49350</v>
      </c>
      <c r="G15" s="30"/>
      <c r="H15" s="30">
        <v>53298</v>
      </c>
      <c r="I15" s="30"/>
      <c r="J15" s="30">
        <v>57885</v>
      </c>
      <c r="K15" s="21"/>
    </row>
    <row r="16" spans="1:11" s="13" customFormat="1" ht="14.25">
      <c r="A16" s="31" t="s">
        <v>79</v>
      </c>
      <c r="B16" s="32" t="s">
        <v>16</v>
      </c>
      <c r="C16" s="32" t="s">
        <v>17</v>
      </c>
      <c r="D16" s="33" t="s">
        <v>18</v>
      </c>
      <c r="E16" s="34" t="s">
        <v>80</v>
      </c>
      <c r="F16" s="35">
        <v>8146</v>
      </c>
      <c r="G16" s="36"/>
      <c r="H16" s="36">
        <v>8636</v>
      </c>
      <c r="I16" s="36"/>
      <c r="J16" s="36">
        <v>9172</v>
      </c>
      <c r="K16" s="22"/>
    </row>
    <row r="17" spans="1:11" ht="26.25">
      <c r="A17" s="25" t="s">
        <v>81</v>
      </c>
      <c r="B17" s="26" t="s">
        <v>82</v>
      </c>
      <c r="C17" s="26" t="s">
        <v>17</v>
      </c>
      <c r="D17" s="27" t="s">
        <v>78</v>
      </c>
      <c r="E17" s="28" t="s">
        <v>83</v>
      </c>
      <c r="F17" s="29">
        <v>7957</v>
      </c>
      <c r="G17" s="30"/>
      <c r="H17" s="30">
        <v>8434</v>
      </c>
      <c r="I17" s="30"/>
      <c r="J17" s="30">
        <v>8957</v>
      </c>
      <c r="K17" s="21"/>
    </row>
    <row r="18" spans="1:11" ht="15">
      <c r="A18" s="25" t="s">
        <v>84</v>
      </c>
      <c r="B18" s="26" t="s">
        <v>77</v>
      </c>
      <c r="C18" s="26" t="s">
        <v>17</v>
      </c>
      <c r="D18" s="27" t="s">
        <v>78</v>
      </c>
      <c r="E18" s="28" t="s">
        <v>85</v>
      </c>
      <c r="F18" s="29">
        <v>189</v>
      </c>
      <c r="G18" s="30"/>
      <c r="H18" s="30">
        <v>202</v>
      </c>
      <c r="I18" s="30"/>
      <c r="J18" s="30">
        <v>215</v>
      </c>
      <c r="K18" s="21"/>
    </row>
    <row r="19" spans="1:11" s="13" customFormat="1" ht="25.5">
      <c r="A19" s="31" t="s">
        <v>86</v>
      </c>
      <c r="B19" s="32" t="s">
        <v>16</v>
      </c>
      <c r="C19" s="32" t="s">
        <v>17</v>
      </c>
      <c r="D19" s="33" t="s">
        <v>18</v>
      </c>
      <c r="E19" s="34" t="s">
        <v>87</v>
      </c>
      <c r="F19" s="35">
        <v>11</v>
      </c>
      <c r="G19" s="36"/>
      <c r="H19" s="36">
        <v>11</v>
      </c>
      <c r="I19" s="36"/>
      <c r="J19" s="36">
        <v>11</v>
      </c>
      <c r="K19" s="22"/>
    </row>
    <row r="20" spans="1:11" ht="26.25">
      <c r="A20" s="25" t="s">
        <v>88</v>
      </c>
      <c r="B20" s="26" t="s">
        <v>77</v>
      </c>
      <c r="C20" s="26" t="s">
        <v>17</v>
      </c>
      <c r="D20" s="27" t="s">
        <v>78</v>
      </c>
      <c r="E20" s="28" t="s">
        <v>89</v>
      </c>
      <c r="F20" s="29">
        <v>11</v>
      </c>
      <c r="G20" s="30"/>
      <c r="H20" s="30">
        <v>11</v>
      </c>
      <c r="I20" s="30"/>
      <c r="J20" s="30">
        <v>11</v>
      </c>
      <c r="K20" s="21"/>
    </row>
    <row r="21" spans="1:11" s="13" customFormat="1" ht="14.25">
      <c r="A21" s="31" t="s">
        <v>90</v>
      </c>
      <c r="B21" s="32" t="s">
        <v>16</v>
      </c>
      <c r="C21" s="32" t="s">
        <v>17</v>
      </c>
      <c r="D21" s="33" t="s">
        <v>18</v>
      </c>
      <c r="E21" s="34" t="s">
        <v>91</v>
      </c>
      <c r="F21" s="35">
        <v>1871</v>
      </c>
      <c r="G21" s="36"/>
      <c r="H21" s="36">
        <v>1959</v>
      </c>
      <c r="I21" s="36"/>
      <c r="J21" s="36">
        <v>2055</v>
      </c>
      <c r="K21" s="22"/>
    </row>
    <row r="22" spans="1:11" ht="39">
      <c r="A22" s="25" t="s">
        <v>92</v>
      </c>
      <c r="B22" s="26" t="s">
        <v>77</v>
      </c>
      <c r="C22" s="26" t="s">
        <v>17</v>
      </c>
      <c r="D22" s="27" t="s">
        <v>78</v>
      </c>
      <c r="E22" s="28" t="s">
        <v>93</v>
      </c>
      <c r="F22" s="29">
        <v>1179</v>
      </c>
      <c r="G22" s="30"/>
      <c r="H22" s="30">
        <v>1230</v>
      </c>
      <c r="I22" s="30"/>
      <c r="J22" s="30">
        <v>1285</v>
      </c>
      <c r="K22" s="21"/>
    </row>
    <row r="23" spans="1:11" ht="77.25">
      <c r="A23" s="25" t="s">
        <v>94</v>
      </c>
      <c r="B23" s="26" t="s">
        <v>77</v>
      </c>
      <c r="C23" s="26" t="s">
        <v>17</v>
      </c>
      <c r="D23" s="27" t="s">
        <v>78</v>
      </c>
      <c r="E23" s="28" t="s">
        <v>95</v>
      </c>
      <c r="F23" s="29">
        <v>692</v>
      </c>
      <c r="G23" s="30"/>
      <c r="H23" s="30">
        <v>729</v>
      </c>
      <c r="I23" s="30"/>
      <c r="J23" s="30">
        <v>770</v>
      </c>
      <c r="K23" s="21"/>
    </row>
    <row r="24" spans="1:11" s="13" customFormat="1" ht="38.25">
      <c r="A24" s="31" t="s">
        <v>96</v>
      </c>
      <c r="B24" s="32" t="s">
        <v>16</v>
      </c>
      <c r="C24" s="32" t="s">
        <v>17</v>
      </c>
      <c r="D24" s="33" t="s">
        <v>18</v>
      </c>
      <c r="E24" s="34" t="s">
        <v>97</v>
      </c>
      <c r="F24" s="35">
        <v>4405</v>
      </c>
      <c r="G24" s="36"/>
      <c r="H24" s="36">
        <v>4115</v>
      </c>
      <c r="I24" s="36"/>
      <c r="J24" s="36">
        <v>3881</v>
      </c>
      <c r="K24" s="22"/>
    </row>
    <row r="25" spans="1:11" ht="77.25">
      <c r="A25" s="25" t="s">
        <v>98</v>
      </c>
      <c r="B25" s="26" t="s">
        <v>99</v>
      </c>
      <c r="C25" s="26" t="s">
        <v>17</v>
      </c>
      <c r="D25" s="27" t="s">
        <v>100</v>
      </c>
      <c r="E25" s="28" t="s">
        <v>101</v>
      </c>
      <c r="F25" s="29">
        <v>1389</v>
      </c>
      <c r="G25" s="30"/>
      <c r="H25" s="30">
        <v>1416</v>
      </c>
      <c r="I25" s="30"/>
      <c r="J25" s="30">
        <v>1698</v>
      </c>
      <c r="K25" s="21"/>
    </row>
    <row r="26" spans="1:11" ht="64.5">
      <c r="A26" s="25" t="s">
        <v>102</v>
      </c>
      <c r="B26" s="26" t="s">
        <v>42</v>
      </c>
      <c r="C26" s="26" t="s">
        <v>17</v>
      </c>
      <c r="D26" s="27" t="s">
        <v>100</v>
      </c>
      <c r="E26" s="28" t="s">
        <v>103</v>
      </c>
      <c r="F26" s="29">
        <v>2900</v>
      </c>
      <c r="G26" s="30"/>
      <c r="H26" s="30">
        <v>2581</v>
      </c>
      <c r="I26" s="30"/>
      <c r="J26" s="30">
        <v>2065</v>
      </c>
      <c r="K26" s="21"/>
    </row>
    <row r="27" spans="1:11" ht="77.25">
      <c r="A27" s="25" t="s">
        <v>104</v>
      </c>
      <c r="B27" s="26" t="s">
        <v>42</v>
      </c>
      <c r="C27" s="26" t="s">
        <v>17</v>
      </c>
      <c r="D27" s="27" t="s">
        <v>100</v>
      </c>
      <c r="E27" s="28" t="s">
        <v>105</v>
      </c>
      <c r="F27" s="29">
        <v>116</v>
      </c>
      <c r="G27" s="30"/>
      <c r="H27" s="30">
        <v>118</v>
      </c>
      <c r="I27" s="30"/>
      <c r="J27" s="30">
        <v>118</v>
      </c>
      <c r="K27" s="21"/>
    </row>
    <row r="28" spans="1:11" s="13" customFormat="1" ht="25.5">
      <c r="A28" s="31" t="s">
        <v>106</v>
      </c>
      <c r="B28" s="32" t="s">
        <v>16</v>
      </c>
      <c r="C28" s="32" t="s">
        <v>17</v>
      </c>
      <c r="D28" s="33" t="s">
        <v>18</v>
      </c>
      <c r="E28" s="34" t="s">
        <v>107</v>
      </c>
      <c r="F28" s="35">
        <v>1083</v>
      </c>
      <c r="G28" s="36"/>
      <c r="H28" s="36">
        <v>1134</v>
      </c>
      <c r="I28" s="36"/>
      <c r="J28" s="36">
        <v>1190</v>
      </c>
      <c r="K28" s="22"/>
    </row>
    <row r="29" spans="1:11" ht="26.25">
      <c r="A29" s="25" t="s">
        <v>108</v>
      </c>
      <c r="B29" s="26" t="s">
        <v>77</v>
      </c>
      <c r="C29" s="26" t="s">
        <v>17</v>
      </c>
      <c r="D29" s="27" t="s">
        <v>100</v>
      </c>
      <c r="E29" s="28" t="s">
        <v>109</v>
      </c>
      <c r="F29" s="29">
        <v>1083</v>
      </c>
      <c r="G29" s="30"/>
      <c r="H29" s="30">
        <v>1134</v>
      </c>
      <c r="I29" s="30"/>
      <c r="J29" s="30">
        <v>1190</v>
      </c>
      <c r="K29" s="21"/>
    </row>
    <row r="30" spans="1:11" s="13" customFormat="1" ht="25.5">
      <c r="A30" s="31" t="s">
        <v>110</v>
      </c>
      <c r="B30" s="32" t="s">
        <v>16</v>
      </c>
      <c r="C30" s="32" t="s">
        <v>17</v>
      </c>
      <c r="D30" s="33" t="s">
        <v>18</v>
      </c>
      <c r="E30" s="34" t="s">
        <v>111</v>
      </c>
      <c r="F30" s="35">
        <v>100</v>
      </c>
      <c r="G30" s="36"/>
      <c r="H30" s="36">
        <v>100</v>
      </c>
      <c r="I30" s="36"/>
      <c r="J30" s="36">
        <v>100</v>
      </c>
      <c r="K30" s="22"/>
    </row>
    <row r="31" spans="1:11" ht="26.25">
      <c r="A31" s="25" t="s">
        <v>112</v>
      </c>
      <c r="B31" s="26" t="s">
        <v>42</v>
      </c>
      <c r="C31" s="26" t="s">
        <v>17</v>
      </c>
      <c r="D31" s="27" t="s">
        <v>113</v>
      </c>
      <c r="E31" s="28" t="s">
        <v>114</v>
      </c>
      <c r="F31" s="29">
        <v>100</v>
      </c>
      <c r="G31" s="30"/>
      <c r="H31" s="30">
        <v>100</v>
      </c>
      <c r="I31" s="30"/>
      <c r="J31" s="30">
        <v>100</v>
      </c>
      <c r="K31" s="21"/>
    </row>
    <row r="32" spans="1:11" s="13" customFormat="1" ht="25.5">
      <c r="A32" s="31" t="s">
        <v>115</v>
      </c>
      <c r="B32" s="32" t="s">
        <v>16</v>
      </c>
      <c r="C32" s="32" t="s">
        <v>17</v>
      </c>
      <c r="D32" s="33" t="s">
        <v>18</v>
      </c>
      <c r="E32" s="34" t="s">
        <v>116</v>
      </c>
      <c r="F32" s="35">
        <v>3259</v>
      </c>
      <c r="G32" s="36"/>
      <c r="H32" s="36">
        <v>452</v>
      </c>
      <c r="I32" s="36"/>
      <c r="J32" s="36">
        <v>385</v>
      </c>
      <c r="K32" s="22"/>
    </row>
    <row r="33" spans="1:11" ht="77.25">
      <c r="A33" s="25" t="s">
        <v>117</v>
      </c>
      <c r="B33" s="26" t="s">
        <v>42</v>
      </c>
      <c r="C33" s="26" t="s">
        <v>17</v>
      </c>
      <c r="D33" s="27" t="s">
        <v>118</v>
      </c>
      <c r="E33" s="28" t="s">
        <v>119</v>
      </c>
      <c r="F33" s="29">
        <v>3000</v>
      </c>
      <c r="G33" s="30"/>
      <c r="H33" s="30">
        <v>180</v>
      </c>
      <c r="I33" s="30"/>
      <c r="J33" s="30">
        <v>100</v>
      </c>
      <c r="K33" s="21"/>
    </row>
    <row r="34" spans="1:11" ht="39">
      <c r="A34" s="25" t="s">
        <v>120</v>
      </c>
      <c r="B34" s="26" t="s">
        <v>99</v>
      </c>
      <c r="C34" s="26" t="s">
        <v>17</v>
      </c>
      <c r="D34" s="27" t="s">
        <v>121</v>
      </c>
      <c r="E34" s="28" t="s">
        <v>122</v>
      </c>
      <c r="F34" s="29">
        <v>259</v>
      </c>
      <c r="G34" s="30"/>
      <c r="H34" s="30">
        <v>272</v>
      </c>
      <c r="I34" s="30"/>
      <c r="J34" s="30">
        <v>285</v>
      </c>
      <c r="K34" s="21"/>
    </row>
    <row r="35" spans="1:11" s="13" customFormat="1" ht="14.25">
      <c r="A35" s="31" t="s">
        <v>123</v>
      </c>
      <c r="B35" s="32" t="s">
        <v>16</v>
      </c>
      <c r="C35" s="32" t="s">
        <v>17</v>
      </c>
      <c r="D35" s="33" t="s">
        <v>18</v>
      </c>
      <c r="E35" s="34" t="s">
        <v>124</v>
      </c>
      <c r="F35" s="35">
        <v>1085</v>
      </c>
      <c r="G35" s="36"/>
      <c r="H35" s="36">
        <v>1150</v>
      </c>
      <c r="I35" s="36"/>
      <c r="J35" s="36">
        <v>1221</v>
      </c>
      <c r="K35" s="22"/>
    </row>
    <row r="36" spans="1:11" ht="39">
      <c r="A36" s="25" t="s">
        <v>125</v>
      </c>
      <c r="B36" s="26" t="s">
        <v>42</v>
      </c>
      <c r="C36" s="26" t="s">
        <v>17</v>
      </c>
      <c r="D36" s="27" t="s">
        <v>126</v>
      </c>
      <c r="E36" s="28" t="s">
        <v>127</v>
      </c>
      <c r="F36" s="29">
        <v>1085</v>
      </c>
      <c r="G36" s="30"/>
      <c r="H36" s="30">
        <v>1150</v>
      </c>
      <c r="I36" s="30"/>
      <c r="J36" s="30">
        <v>1221</v>
      </c>
      <c r="K36" s="21"/>
    </row>
    <row r="37" spans="1:11" s="13" customFormat="1" ht="14.25">
      <c r="A37" s="31" t="s">
        <v>37</v>
      </c>
      <c r="B37" s="32" t="s">
        <v>16</v>
      </c>
      <c r="C37" s="32" t="s">
        <v>17</v>
      </c>
      <c r="D37" s="33" t="s">
        <v>18</v>
      </c>
      <c r="E37" s="34" t="s">
        <v>38</v>
      </c>
      <c r="F37" s="35">
        <v>540560.1</v>
      </c>
      <c r="G37" s="36"/>
      <c r="H37" s="36">
        <v>525912.3</v>
      </c>
      <c r="I37" s="36"/>
      <c r="J37" s="36">
        <v>538817.8</v>
      </c>
      <c r="K37" s="22"/>
    </row>
    <row r="38" spans="1:11" s="13" customFormat="1" ht="25.5">
      <c r="A38" s="31" t="s">
        <v>39</v>
      </c>
      <c r="B38" s="32" t="s">
        <v>16</v>
      </c>
      <c r="C38" s="32" t="s">
        <v>17</v>
      </c>
      <c r="D38" s="33" t="s">
        <v>18</v>
      </c>
      <c r="E38" s="34" t="s">
        <v>40</v>
      </c>
      <c r="F38" s="35">
        <v>540560.1</v>
      </c>
      <c r="G38" s="36"/>
      <c r="H38" s="36">
        <v>525912.3</v>
      </c>
      <c r="I38" s="36"/>
      <c r="J38" s="36">
        <v>538817.8</v>
      </c>
      <c r="K38" s="22"/>
    </row>
    <row r="39" spans="1:11" ht="26.25">
      <c r="A39" s="25" t="s">
        <v>128</v>
      </c>
      <c r="B39" s="26" t="s">
        <v>42</v>
      </c>
      <c r="C39" s="26" t="s">
        <v>17</v>
      </c>
      <c r="D39" s="27" t="s">
        <v>43</v>
      </c>
      <c r="E39" s="28" t="s">
        <v>129</v>
      </c>
      <c r="F39" s="29">
        <v>207199</v>
      </c>
      <c r="G39" s="30"/>
      <c r="H39" s="30">
        <v>216990</v>
      </c>
      <c r="I39" s="30"/>
      <c r="J39" s="30">
        <v>227271</v>
      </c>
      <c r="K39" s="21"/>
    </row>
    <row r="40" spans="1:11" ht="15">
      <c r="A40" s="25" t="s">
        <v>132</v>
      </c>
      <c r="B40" s="26" t="s">
        <v>42</v>
      </c>
      <c r="C40" s="26" t="s">
        <v>17</v>
      </c>
      <c r="D40" s="27" t="s">
        <v>43</v>
      </c>
      <c r="E40" s="28" t="s">
        <v>133</v>
      </c>
      <c r="F40" s="29">
        <v>21326.8</v>
      </c>
      <c r="G40" s="30"/>
      <c r="H40" s="30"/>
      <c r="I40" s="30"/>
      <c r="J40" s="30"/>
      <c r="K40" s="21"/>
    </row>
    <row r="41" spans="1:11" ht="39">
      <c r="A41" s="25" t="s">
        <v>134</v>
      </c>
      <c r="B41" s="26" t="s">
        <v>42</v>
      </c>
      <c r="C41" s="26" t="s">
        <v>17</v>
      </c>
      <c r="D41" s="27" t="s">
        <v>43</v>
      </c>
      <c r="E41" s="28" t="s">
        <v>135</v>
      </c>
      <c r="F41" s="29">
        <v>2156</v>
      </c>
      <c r="G41" s="30"/>
      <c r="H41" s="30">
        <v>1237.1</v>
      </c>
      <c r="I41" s="30"/>
      <c r="J41" s="30">
        <v>1239.8</v>
      </c>
      <c r="K41" s="21"/>
    </row>
    <row r="42" spans="1:11" ht="39">
      <c r="A42" s="25" t="s">
        <v>136</v>
      </c>
      <c r="B42" s="26" t="s">
        <v>42</v>
      </c>
      <c r="C42" s="26" t="s">
        <v>17</v>
      </c>
      <c r="D42" s="27" t="s">
        <v>43</v>
      </c>
      <c r="E42" s="28" t="s">
        <v>137</v>
      </c>
      <c r="F42" s="29">
        <v>1263.5</v>
      </c>
      <c r="G42" s="30"/>
      <c r="H42" s="30">
        <v>1299.6</v>
      </c>
      <c r="I42" s="30"/>
      <c r="J42" s="30">
        <v>1302.3</v>
      </c>
      <c r="K42" s="21"/>
    </row>
    <row r="43" spans="1:11" ht="39">
      <c r="A43" s="25" t="s">
        <v>138</v>
      </c>
      <c r="B43" s="26" t="s">
        <v>42</v>
      </c>
      <c r="C43" s="26" t="s">
        <v>17</v>
      </c>
      <c r="D43" s="27" t="s">
        <v>43</v>
      </c>
      <c r="E43" s="28" t="s">
        <v>139</v>
      </c>
      <c r="F43" s="29">
        <v>371.4</v>
      </c>
      <c r="G43" s="30"/>
      <c r="H43" s="30">
        <v>390.4</v>
      </c>
      <c r="I43" s="30"/>
      <c r="J43" s="30">
        <v>435.4</v>
      </c>
      <c r="K43" s="21"/>
    </row>
    <row r="44" spans="1:11" ht="39">
      <c r="A44" s="25" t="s">
        <v>140</v>
      </c>
      <c r="B44" s="26" t="s">
        <v>42</v>
      </c>
      <c r="C44" s="26" t="s">
        <v>17</v>
      </c>
      <c r="D44" s="27" t="s">
        <v>43</v>
      </c>
      <c r="E44" s="28" t="s">
        <v>141</v>
      </c>
      <c r="F44" s="29">
        <v>3971.6</v>
      </c>
      <c r="G44" s="30"/>
      <c r="H44" s="30">
        <v>4170.2</v>
      </c>
      <c r="I44" s="30"/>
      <c r="J44" s="30">
        <v>4378.7</v>
      </c>
      <c r="K44" s="21"/>
    </row>
    <row r="45" spans="1:11" s="13" customFormat="1" ht="38.25">
      <c r="A45" s="31" t="s">
        <v>41</v>
      </c>
      <c r="B45" s="32" t="s">
        <v>42</v>
      </c>
      <c r="C45" s="32" t="s">
        <v>17</v>
      </c>
      <c r="D45" s="33" t="s">
        <v>43</v>
      </c>
      <c r="E45" s="34" t="s">
        <v>44</v>
      </c>
      <c r="F45" s="35">
        <v>233766.8</v>
      </c>
      <c r="G45" s="36"/>
      <c r="H45" s="36">
        <v>235495</v>
      </c>
      <c r="I45" s="36"/>
      <c r="J45" s="36">
        <v>236461.6</v>
      </c>
      <c r="K45" s="22"/>
    </row>
    <row r="46" spans="1:11" ht="15">
      <c r="A46" s="25" t="s">
        <v>41</v>
      </c>
      <c r="B46" s="26" t="s">
        <v>42</v>
      </c>
      <c r="C46" s="26" t="s">
        <v>142</v>
      </c>
      <c r="D46" s="27" t="s">
        <v>43</v>
      </c>
      <c r="E46" s="28" t="s">
        <v>143</v>
      </c>
      <c r="F46" s="29">
        <v>216</v>
      </c>
      <c r="G46" s="30"/>
      <c r="H46" s="30">
        <v>216</v>
      </c>
      <c r="I46" s="30"/>
      <c r="J46" s="30">
        <v>216</v>
      </c>
      <c r="K46" s="21"/>
    </row>
    <row r="47" spans="1:11" ht="90">
      <c r="A47" s="25" t="s">
        <v>41</v>
      </c>
      <c r="B47" s="26" t="s">
        <v>42</v>
      </c>
      <c r="C47" s="26" t="s">
        <v>144</v>
      </c>
      <c r="D47" s="27" t="s">
        <v>43</v>
      </c>
      <c r="E47" s="28" t="s">
        <v>145</v>
      </c>
      <c r="F47" s="29">
        <v>169948</v>
      </c>
      <c r="G47" s="30"/>
      <c r="H47" s="30">
        <v>169948</v>
      </c>
      <c r="I47" s="30"/>
      <c r="J47" s="30">
        <v>169948</v>
      </c>
      <c r="K47" s="21"/>
    </row>
    <row r="48" spans="1:11" ht="26.25">
      <c r="A48" s="25" t="s">
        <v>41</v>
      </c>
      <c r="B48" s="26" t="s">
        <v>42</v>
      </c>
      <c r="C48" s="26" t="s">
        <v>146</v>
      </c>
      <c r="D48" s="27" t="s">
        <v>43</v>
      </c>
      <c r="E48" s="28" t="s">
        <v>147</v>
      </c>
      <c r="F48" s="29">
        <v>16230</v>
      </c>
      <c r="G48" s="30"/>
      <c r="H48" s="30">
        <v>16353</v>
      </c>
      <c r="I48" s="30"/>
      <c r="J48" s="30">
        <v>16419</v>
      </c>
      <c r="K48" s="21"/>
    </row>
    <row r="49" spans="1:11" ht="102.75">
      <c r="A49" s="25" t="s">
        <v>41</v>
      </c>
      <c r="B49" s="26" t="s">
        <v>42</v>
      </c>
      <c r="C49" s="26" t="s">
        <v>148</v>
      </c>
      <c r="D49" s="27" t="s">
        <v>43</v>
      </c>
      <c r="E49" s="28" t="s">
        <v>149</v>
      </c>
      <c r="F49" s="29">
        <v>18692</v>
      </c>
      <c r="G49" s="30"/>
      <c r="H49" s="30">
        <v>19668</v>
      </c>
      <c r="I49" s="30"/>
      <c r="J49" s="30">
        <v>19913</v>
      </c>
      <c r="K49" s="21"/>
    </row>
    <row r="50" spans="1:11" ht="39">
      <c r="A50" s="25" t="s">
        <v>41</v>
      </c>
      <c r="B50" s="26" t="s">
        <v>42</v>
      </c>
      <c r="C50" s="26" t="s">
        <v>150</v>
      </c>
      <c r="D50" s="27" t="s">
        <v>43</v>
      </c>
      <c r="E50" s="28" t="s">
        <v>151</v>
      </c>
      <c r="F50" s="29">
        <v>9461.4</v>
      </c>
      <c r="G50" s="30"/>
      <c r="H50" s="30">
        <v>9945.8</v>
      </c>
      <c r="I50" s="30"/>
      <c r="J50" s="30">
        <v>10487.6</v>
      </c>
      <c r="K50" s="21"/>
    </row>
    <row r="51" spans="1:11" ht="39">
      <c r="A51" s="25" t="s">
        <v>41</v>
      </c>
      <c r="B51" s="26" t="s">
        <v>42</v>
      </c>
      <c r="C51" s="26" t="s">
        <v>152</v>
      </c>
      <c r="D51" s="27" t="s">
        <v>43</v>
      </c>
      <c r="E51" s="28" t="s">
        <v>153</v>
      </c>
      <c r="F51" s="29">
        <v>319</v>
      </c>
      <c r="G51" s="30"/>
      <c r="H51" s="30">
        <v>321</v>
      </c>
      <c r="I51" s="30"/>
      <c r="J51" s="30">
        <v>323</v>
      </c>
      <c r="K51" s="21"/>
    </row>
    <row r="52" spans="1:11" ht="39">
      <c r="A52" s="25" t="s">
        <v>41</v>
      </c>
      <c r="B52" s="26" t="s">
        <v>42</v>
      </c>
      <c r="C52" s="26" t="s">
        <v>154</v>
      </c>
      <c r="D52" s="27" t="s">
        <v>43</v>
      </c>
      <c r="E52" s="28" t="s">
        <v>155</v>
      </c>
      <c r="F52" s="29">
        <v>529</v>
      </c>
      <c r="G52" s="30"/>
      <c r="H52" s="30">
        <v>526</v>
      </c>
      <c r="I52" s="30"/>
      <c r="J52" s="30">
        <v>520</v>
      </c>
      <c r="K52" s="21"/>
    </row>
    <row r="53" spans="1:11" ht="39">
      <c r="A53" s="25" t="s">
        <v>41</v>
      </c>
      <c r="B53" s="26" t="s">
        <v>42</v>
      </c>
      <c r="C53" s="26" t="s">
        <v>156</v>
      </c>
      <c r="D53" s="27" t="s">
        <v>43</v>
      </c>
      <c r="E53" s="28" t="s">
        <v>157</v>
      </c>
      <c r="F53" s="29">
        <v>1816</v>
      </c>
      <c r="G53" s="30"/>
      <c r="H53" s="30">
        <v>1816</v>
      </c>
      <c r="I53" s="30"/>
      <c r="J53" s="30">
        <v>1816</v>
      </c>
      <c r="K53" s="21"/>
    </row>
    <row r="54" spans="1:11" ht="39">
      <c r="A54" s="25" t="s">
        <v>41</v>
      </c>
      <c r="B54" s="26" t="s">
        <v>42</v>
      </c>
      <c r="C54" s="26" t="s">
        <v>158</v>
      </c>
      <c r="D54" s="27" t="s">
        <v>43</v>
      </c>
      <c r="E54" s="28" t="s">
        <v>159</v>
      </c>
      <c r="F54" s="29">
        <v>395.4</v>
      </c>
      <c r="G54" s="30"/>
      <c r="H54" s="30">
        <v>415.2</v>
      </c>
      <c r="I54" s="30"/>
      <c r="J54" s="30">
        <v>436</v>
      </c>
      <c r="K54" s="21"/>
    </row>
    <row r="55" spans="1:11" ht="39">
      <c r="A55" s="25" t="s">
        <v>41</v>
      </c>
      <c r="B55" s="26" t="s">
        <v>42</v>
      </c>
      <c r="C55" s="26" t="s">
        <v>160</v>
      </c>
      <c r="D55" s="27" t="s">
        <v>43</v>
      </c>
      <c r="E55" s="28" t="s">
        <v>161</v>
      </c>
      <c r="F55" s="29">
        <v>246</v>
      </c>
      <c r="G55" s="30"/>
      <c r="H55" s="30">
        <v>266</v>
      </c>
      <c r="I55" s="30"/>
      <c r="J55" s="30">
        <v>223</v>
      </c>
      <c r="K55" s="21"/>
    </row>
    <row r="56" spans="1:11" ht="39">
      <c r="A56" s="25" t="s">
        <v>41</v>
      </c>
      <c r="B56" s="26" t="s">
        <v>42</v>
      </c>
      <c r="C56" s="26" t="s">
        <v>162</v>
      </c>
      <c r="D56" s="27" t="s">
        <v>43</v>
      </c>
      <c r="E56" s="28" t="s">
        <v>163</v>
      </c>
      <c r="F56" s="29">
        <v>1786</v>
      </c>
      <c r="G56" s="30"/>
      <c r="H56" s="30">
        <v>1807</v>
      </c>
      <c r="I56" s="30"/>
      <c r="J56" s="30">
        <v>1832</v>
      </c>
      <c r="K56" s="21"/>
    </row>
    <row r="57" spans="1:11" ht="64.5">
      <c r="A57" s="25" t="s">
        <v>41</v>
      </c>
      <c r="B57" s="26" t="s">
        <v>42</v>
      </c>
      <c r="C57" s="26" t="s">
        <v>164</v>
      </c>
      <c r="D57" s="27" t="s">
        <v>43</v>
      </c>
      <c r="E57" s="28" t="s">
        <v>165</v>
      </c>
      <c r="F57" s="29">
        <v>26</v>
      </c>
      <c r="G57" s="30"/>
      <c r="H57" s="30">
        <v>26</v>
      </c>
      <c r="I57" s="30"/>
      <c r="J57" s="30">
        <v>26</v>
      </c>
      <c r="K57" s="21"/>
    </row>
    <row r="58" spans="1:11" ht="141">
      <c r="A58" s="25" t="s">
        <v>41</v>
      </c>
      <c r="B58" s="26" t="s">
        <v>42</v>
      </c>
      <c r="C58" s="26" t="s">
        <v>166</v>
      </c>
      <c r="D58" s="27" t="s">
        <v>43</v>
      </c>
      <c r="E58" s="28" t="s">
        <v>167</v>
      </c>
      <c r="F58" s="29">
        <v>203</v>
      </c>
      <c r="G58" s="30"/>
      <c r="H58" s="30">
        <v>200</v>
      </c>
      <c r="I58" s="30"/>
      <c r="J58" s="30">
        <v>210</v>
      </c>
      <c r="K58" s="21"/>
    </row>
    <row r="59" spans="1:11" ht="64.5">
      <c r="A59" s="25" t="s">
        <v>41</v>
      </c>
      <c r="B59" s="26" t="s">
        <v>42</v>
      </c>
      <c r="C59" s="26" t="s">
        <v>168</v>
      </c>
      <c r="D59" s="27" t="s">
        <v>43</v>
      </c>
      <c r="E59" s="28" t="s">
        <v>169</v>
      </c>
      <c r="F59" s="29">
        <v>1252</v>
      </c>
      <c r="G59" s="30"/>
      <c r="H59" s="30">
        <v>1252</v>
      </c>
      <c r="I59" s="30"/>
      <c r="J59" s="30">
        <v>1252</v>
      </c>
      <c r="K59" s="21"/>
    </row>
    <row r="60" spans="1:11" ht="64.5">
      <c r="A60" s="25" t="s">
        <v>41</v>
      </c>
      <c r="B60" s="26" t="s">
        <v>42</v>
      </c>
      <c r="C60" s="26" t="s">
        <v>170</v>
      </c>
      <c r="D60" s="27" t="s">
        <v>43</v>
      </c>
      <c r="E60" s="28" t="s">
        <v>171</v>
      </c>
      <c r="F60" s="29">
        <v>13</v>
      </c>
      <c r="G60" s="30"/>
      <c r="H60" s="30">
        <v>13</v>
      </c>
      <c r="I60" s="30"/>
      <c r="J60" s="30">
        <v>13</v>
      </c>
      <c r="K60" s="21"/>
    </row>
    <row r="61" spans="1:11" ht="128.25">
      <c r="A61" s="25" t="s">
        <v>41</v>
      </c>
      <c r="B61" s="26" t="s">
        <v>42</v>
      </c>
      <c r="C61" s="26" t="s">
        <v>172</v>
      </c>
      <c r="D61" s="27" t="s">
        <v>43</v>
      </c>
      <c r="E61" s="28" t="s">
        <v>173</v>
      </c>
      <c r="F61" s="29">
        <v>188</v>
      </c>
      <c r="G61" s="30"/>
      <c r="H61" s="30">
        <v>197</v>
      </c>
      <c r="I61" s="30"/>
      <c r="J61" s="30">
        <v>207</v>
      </c>
      <c r="K61" s="21"/>
    </row>
    <row r="62" spans="1:11" ht="141">
      <c r="A62" s="25" t="s">
        <v>41</v>
      </c>
      <c r="B62" s="26" t="s">
        <v>42</v>
      </c>
      <c r="C62" s="26" t="s">
        <v>174</v>
      </c>
      <c r="D62" s="27" t="s">
        <v>43</v>
      </c>
      <c r="E62" s="28" t="s">
        <v>175</v>
      </c>
      <c r="F62" s="29">
        <v>12446</v>
      </c>
      <c r="G62" s="30"/>
      <c r="H62" s="30">
        <v>12525</v>
      </c>
      <c r="I62" s="30"/>
      <c r="J62" s="30">
        <v>12620</v>
      </c>
      <c r="K62" s="21"/>
    </row>
    <row r="63" spans="1:11" ht="64.5">
      <c r="A63" s="25" t="s">
        <v>176</v>
      </c>
      <c r="B63" s="26" t="s">
        <v>42</v>
      </c>
      <c r="C63" s="26" t="s">
        <v>17</v>
      </c>
      <c r="D63" s="27" t="s">
        <v>43</v>
      </c>
      <c r="E63" s="28" t="s">
        <v>177</v>
      </c>
      <c r="F63" s="29">
        <v>4749</v>
      </c>
      <c r="G63" s="30"/>
      <c r="H63" s="30">
        <v>4711</v>
      </c>
      <c r="I63" s="30"/>
      <c r="J63" s="30">
        <v>4674</v>
      </c>
      <c r="K63" s="21"/>
    </row>
    <row r="64" spans="1:11" ht="39">
      <c r="A64" s="25" t="s">
        <v>178</v>
      </c>
      <c r="B64" s="26" t="s">
        <v>42</v>
      </c>
      <c r="C64" s="26" t="s">
        <v>17</v>
      </c>
      <c r="D64" s="27" t="s">
        <v>43</v>
      </c>
      <c r="E64" s="28" t="s">
        <v>179</v>
      </c>
      <c r="F64" s="29">
        <v>15162</v>
      </c>
      <c r="G64" s="30"/>
      <c r="H64" s="30">
        <v>15821</v>
      </c>
      <c r="I64" s="30"/>
      <c r="J64" s="30">
        <v>16555</v>
      </c>
      <c r="K64" s="21"/>
    </row>
    <row r="65" spans="1:11" ht="64.5">
      <c r="A65" s="25" t="s">
        <v>180</v>
      </c>
      <c r="B65" s="26" t="s">
        <v>42</v>
      </c>
      <c r="C65" s="26" t="s">
        <v>17</v>
      </c>
      <c r="D65" s="27" t="s">
        <v>43</v>
      </c>
      <c r="E65" s="28" t="s">
        <v>181</v>
      </c>
      <c r="F65" s="29">
        <v>4736</v>
      </c>
      <c r="G65" s="30"/>
      <c r="H65" s="30">
        <v>4972</v>
      </c>
      <c r="I65" s="30"/>
      <c r="J65" s="30">
        <v>5221</v>
      </c>
      <c r="K65" s="21"/>
    </row>
    <row r="66" spans="1:11" ht="90">
      <c r="A66" s="25" t="s">
        <v>184</v>
      </c>
      <c r="B66" s="26" t="s">
        <v>42</v>
      </c>
      <c r="C66" s="26" t="s">
        <v>17</v>
      </c>
      <c r="D66" s="27" t="s">
        <v>43</v>
      </c>
      <c r="E66" s="28" t="s">
        <v>246</v>
      </c>
      <c r="F66" s="29">
        <v>5481</v>
      </c>
      <c r="G66" s="30"/>
      <c r="H66" s="30"/>
      <c r="I66" s="30"/>
      <c r="J66" s="30"/>
      <c r="K66" s="21"/>
    </row>
    <row r="67" spans="1:11" ht="64.5">
      <c r="A67" s="25" t="s">
        <v>182</v>
      </c>
      <c r="B67" s="26" t="s">
        <v>42</v>
      </c>
      <c r="C67" s="26" t="s">
        <v>17</v>
      </c>
      <c r="D67" s="27" t="s">
        <v>43</v>
      </c>
      <c r="E67" s="28" t="s">
        <v>183</v>
      </c>
      <c r="F67" s="29">
        <v>7</v>
      </c>
      <c r="G67" s="30"/>
      <c r="H67" s="30">
        <v>7</v>
      </c>
      <c r="I67" s="30"/>
      <c r="J67" s="30">
        <v>7</v>
      </c>
      <c r="K67" s="21"/>
    </row>
    <row r="68" spans="1:11" ht="64.5">
      <c r="A68" s="25" t="s">
        <v>130</v>
      </c>
      <c r="B68" s="26" t="s">
        <v>42</v>
      </c>
      <c r="C68" s="26" t="s">
        <v>17</v>
      </c>
      <c r="D68" s="27" t="s">
        <v>43</v>
      </c>
      <c r="E68" s="28" t="s">
        <v>131</v>
      </c>
      <c r="F68" s="29">
        <v>40370</v>
      </c>
      <c r="G68" s="30"/>
      <c r="H68" s="30">
        <v>40819</v>
      </c>
      <c r="I68" s="30"/>
      <c r="J68" s="30">
        <v>41272</v>
      </c>
      <c r="K68" s="21"/>
    </row>
    <row r="69" spans="1:11" ht="15.75">
      <c r="A69" s="40"/>
      <c r="B69" s="41"/>
      <c r="C69" s="41"/>
      <c r="D69" s="42"/>
      <c r="E69" s="23" t="s">
        <v>20</v>
      </c>
      <c r="F69" s="24">
        <f>F12</f>
        <v>609870.1</v>
      </c>
      <c r="G69" s="24"/>
      <c r="H69" s="24">
        <f>H12</f>
        <v>596767.3</v>
      </c>
      <c r="I69" s="24"/>
      <c r="J69" s="24">
        <f>J12</f>
        <v>614717.8</v>
      </c>
      <c r="K69" s="24"/>
    </row>
    <row r="70" spans="1:11" ht="15.75">
      <c r="A70" s="40"/>
      <c r="B70" s="41"/>
      <c r="C70" s="41"/>
      <c r="D70" s="42"/>
      <c r="E70" s="23" t="s">
        <v>22</v>
      </c>
      <c r="F70" s="24">
        <f>F69-F71</f>
        <v>-3460</v>
      </c>
      <c r="G70" s="24"/>
      <c r="H70" s="24">
        <f>H71-H69</f>
        <v>3530</v>
      </c>
      <c r="I70" s="24"/>
      <c r="J70" s="24">
        <f>J71-J69</f>
        <v>3790</v>
      </c>
      <c r="K70" s="24"/>
    </row>
    <row r="71" spans="1:11" ht="15.75">
      <c r="A71" s="40"/>
      <c r="B71" s="41"/>
      <c r="C71" s="41"/>
      <c r="D71" s="42"/>
      <c r="E71" s="23" t="s">
        <v>23</v>
      </c>
      <c r="F71" s="24">
        <f>G12</f>
        <v>613330.1</v>
      </c>
      <c r="G71" s="24"/>
      <c r="H71" s="24">
        <f>I12</f>
        <v>600297.3</v>
      </c>
      <c r="I71" s="24"/>
      <c r="J71" s="24">
        <f>K12</f>
        <v>618507.8</v>
      </c>
      <c r="K71" s="24"/>
    </row>
  </sheetData>
  <sheetProtection/>
  <mergeCells count="6">
    <mergeCell ref="E5:F5"/>
    <mergeCell ref="A7:J7"/>
    <mergeCell ref="A71:D71"/>
    <mergeCell ref="A9:D9"/>
    <mergeCell ref="A69:D69"/>
    <mergeCell ref="A70:D7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7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Лист1!$A$10:$F$11</f>
        <v>#VALUE!</v>
      </c>
    </row>
    <row r="5" ht="12.75">
      <c r="B5" s="2">
        <v>1.05</v>
      </c>
    </row>
    <row r="6" ht="12.75">
      <c r="B6" s="2" t="s">
        <v>69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13</v>
      </c>
    </row>
    <row r="14" ht="12.75">
      <c r="B14" s="1" t="e">
        <f>(Лист1!#REF!)</f>
        <v>#REF!</v>
      </c>
    </row>
    <row r="15" spans="1:2" ht="12.75">
      <c r="A15" s="2" t="s">
        <v>71</v>
      </c>
      <c r="B15" s="2">
        <v>1271</v>
      </c>
    </row>
    <row r="16" spans="1:2" ht="12.75">
      <c r="A16" s="2">
        <v>1</v>
      </c>
      <c r="B16" s="1" t="s">
        <v>2</v>
      </c>
    </row>
    <row r="17" ht="12.75">
      <c r="B17" s="1" t="s">
        <v>70</v>
      </c>
    </row>
    <row r="18" spans="1:19" ht="12.75">
      <c r="A18" s="2" t="str">
        <f>Лист1!10:10</f>
        <v>БКД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</row>
    <row r="19" spans="1:14" ht="12.75">
      <c r="A19" s="2" t="str">
        <f>Лист1!11:11</f>
        <v>Код БКД</v>
      </c>
      <c r="B19" s="2" t="s">
        <v>0</v>
      </c>
      <c r="C19" s="2">
        <v>2</v>
      </c>
      <c r="D19" s="1" t="s">
        <v>61</v>
      </c>
      <c r="E19" s="1" t="s">
        <v>63</v>
      </c>
      <c r="F19" s="1" t="s">
        <v>65</v>
      </c>
      <c r="G19" s="1" t="s">
        <v>67</v>
      </c>
      <c r="H19" s="1" t="s">
        <v>10</v>
      </c>
      <c r="I19" s="1" t="s">
        <v>11</v>
      </c>
      <c r="J19" s="1" t="s">
        <v>21</v>
      </c>
      <c r="K19" s="1" t="s">
        <v>26</v>
      </c>
      <c r="L19" s="1" t="s">
        <v>27</v>
      </c>
      <c r="M19" s="1" t="s">
        <v>28</v>
      </c>
      <c r="N19" s="1" t="s">
        <v>29</v>
      </c>
    </row>
    <row r="20" spans="3:19" ht="12.75">
      <c r="C20" s="1">
        <v>0.5795186161994934</v>
      </c>
      <c r="D20" s="1" t="s">
        <v>61</v>
      </c>
      <c r="E20" s="1" t="s">
        <v>63</v>
      </c>
      <c r="F20" s="1" t="s">
        <v>65</v>
      </c>
      <c r="G20" s="1" t="s">
        <v>67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12</v>
      </c>
      <c r="P20" s="1" t="s">
        <v>62</v>
      </c>
      <c r="Q20" s="1" t="s">
        <v>64</v>
      </c>
      <c r="R20" s="1" t="s">
        <v>66</v>
      </c>
      <c r="S20" s="1" t="s">
        <v>68</v>
      </c>
    </row>
    <row r="21" spans="3:14" s="2" customFormat="1" ht="12.75">
      <c r="C21" s="2" t="e">
        <f>_XLL.OFFICECOMCLIENT.APPLICATION.RANGELINK(C22:C23,D21:O21)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_XLL.OFFICECOMCLIENT.APPLICATION.COLUMNLINK(Лист1!C:C)</f>
        <v>#NAME?</v>
      </c>
      <c r="G21" s="2" t="e">
        <f>_XLL.OFFICECOMCLIENT.APPLICATION.COLUMNLINK(Лист1!D:D)</f>
        <v>#NAME?</v>
      </c>
      <c r="H21" s="2" t="e">
        <f>_XLL.OFFICECOMCLIENT.APPLICATION.COLUMNLINK(Лист1!E:E)</f>
        <v>#NAME?</v>
      </c>
      <c r="I21" s="2" t="e">
        <f>_XLL.OFFICECOMCLIENT.APPLICATION.COLUMNLINK(Лист1!F:F)</f>
        <v>#NAME?</v>
      </c>
      <c r="J21" s="2" t="e">
        <f>_XLL.OFFICECOMCLIENT.APPLICATION.COLUMNLINK(Лист1!G:G)</f>
        <v>#NAME?</v>
      </c>
      <c r="K21" s="2" t="e">
        <f>_XLL.OFFICECOMCLIENT.APPLICATION.COLUMNLINK(Лист1!H:H)</f>
        <v>#NAME?</v>
      </c>
      <c r="L21" s="2" t="e">
        <f>_XLL.OFFICECOMCLIENT.APPLICATION.COLUMNLINK(Лист1!I:I)</f>
        <v>#NAME?</v>
      </c>
      <c r="M21" s="2" t="e">
        <f>_XLL.OFFICECOMCLIENT.APPLICATION.COLUMNLINK(Лист1!J:J)</f>
        <v>#NAME?</v>
      </c>
      <c r="N21" s="2" t="e">
        <f>_XLL.OFFICECOMCLIENT.APPLICATION.COLUMNLINK(Лист1!K:K)</f>
        <v>#NAME?</v>
      </c>
    </row>
    <row r="22" spans="3:19" ht="12.75">
      <c r="C22" s="2" t="e">
        <f>_XLL.OFFICECOMCLIENT.APPLICATION.ROWLINK(Лист1!$12:$12)</f>
        <v>#NAME?</v>
      </c>
      <c r="O22" s="1">
        <v>1</v>
      </c>
      <c r="P22" s="1" t="s">
        <v>19</v>
      </c>
      <c r="Q22" s="1" t="s">
        <v>19</v>
      </c>
      <c r="R22" s="1" t="s">
        <v>19</v>
      </c>
      <c r="S22" s="1" t="s">
        <v>19</v>
      </c>
    </row>
    <row r="23" spans="3:19" ht="12.75">
      <c r="C23" s="2" t="e">
        <f>_XLL.OFFICECOMCLIENT.APPLICATION.ROWLINK(Лист1!$13:$13)</f>
        <v>#NAME?</v>
      </c>
      <c r="O23" s="1">
        <v>2</v>
      </c>
      <c r="P23" s="1" t="s">
        <v>185</v>
      </c>
      <c r="Q23" s="1" t="s">
        <v>19</v>
      </c>
      <c r="R23" s="1" t="s">
        <v>19</v>
      </c>
      <c r="S23" s="1" t="s">
        <v>19</v>
      </c>
    </row>
    <row r="24" spans="3:19" ht="12.75">
      <c r="C24" s="2" t="e">
        <f>_XLL.OFFICECOMCLIENT.APPLICATION.ROWLINK(Лист1!$14:$14)</f>
        <v>#NAME?</v>
      </c>
      <c r="O24" s="1">
        <v>3</v>
      </c>
      <c r="P24" s="1" t="s">
        <v>186</v>
      </c>
      <c r="Q24" s="1" t="s">
        <v>19</v>
      </c>
      <c r="R24" s="1" t="s">
        <v>19</v>
      </c>
      <c r="S24" s="1" t="s">
        <v>19</v>
      </c>
    </row>
    <row r="25" spans="3:19" ht="12.75">
      <c r="C25" s="2" t="e">
        <f>_XLL.OFFICECOMCLIENT.APPLICATION.ROWLINK(Лист1!$15:$15)</f>
        <v>#NAME?</v>
      </c>
      <c r="O25" s="1">
        <v>4</v>
      </c>
      <c r="P25" s="1" t="s">
        <v>187</v>
      </c>
      <c r="Q25" s="1" t="s">
        <v>77</v>
      </c>
      <c r="R25" s="1" t="s">
        <v>19</v>
      </c>
      <c r="S25" s="1" t="s">
        <v>188</v>
      </c>
    </row>
    <row r="26" spans="3:19" ht="12.75">
      <c r="C26" s="2" t="e">
        <f>_XLL.OFFICECOMCLIENT.APPLICATION.ROWLINK(Лист1!$16:$16)</f>
        <v>#NAME?</v>
      </c>
      <c r="O26" s="1">
        <v>5</v>
      </c>
      <c r="P26" s="1" t="s">
        <v>189</v>
      </c>
      <c r="Q26" s="1" t="s">
        <v>19</v>
      </c>
      <c r="R26" s="1" t="s">
        <v>19</v>
      </c>
      <c r="S26" s="1" t="s">
        <v>19</v>
      </c>
    </row>
    <row r="27" spans="3:19" ht="12.75">
      <c r="C27" s="2" t="e">
        <f>_XLL.OFFICECOMCLIENT.APPLICATION.ROWLINK(Лист1!$17:$17)</f>
        <v>#NAME?</v>
      </c>
      <c r="O27" s="1">
        <v>6</v>
      </c>
      <c r="P27" s="1" t="s">
        <v>190</v>
      </c>
      <c r="Q27" s="1" t="s">
        <v>82</v>
      </c>
      <c r="R27" s="1" t="s">
        <v>19</v>
      </c>
      <c r="S27" s="1" t="s">
        <v>188</v>
      </c>
    </row>
    <row r="28" spans="3:19" ht="12.75">
      <c r="C28" s="2" t="e">
        <f>_XLL.OFFICECOMCLIENT.APPLICATION.ROWLINK(Лист1!$18:$18)</f>
        <v>#NAME?</v>
      </c>
      <c r="O28" s="1">
        <v>7</v>
      </c>
      <c r="P28" s="1" t="s">
        <v>191</v>
      </c>
      <c r="Q28" s="1" t="s">
        <v>77</v>
      </c>
      <c r="R28" s="1" t="s">
        <v>19</v>
      </c>
      <c r="S28" s="1" t="s">
        <v>188</v>
      </c>
    </row>
    <row r="29" spans="3:19" ht="12.75">
      <c r="C29" s="2" t="e">
        <f>_XLL.OFFICECOMCLIENT.APPLICATION.ROWLINK(Лист1!$19:$19)</f>
        <v>#NAME?</v>
      </c>
      <c r="O29" s="1">
        <v>8</v>
      </c>
      <c r="P29" s="1" t="s">
        <v>192</v>
      </c>
      <c r="Q29" s="1" t="s">
        <v>19</v>
      </c>
      <c r="R29" s="1" t="s">
        <v>19</v>
      </c>
      <c r="S29" s="1" t="s">
        <v>19</v>
      </c>
    </row>
    <row r="30" spans="3:19" ht="12.75">
      <c r="C30" s="2" t="e">
        <f>_XLL.OFFICECOMCLIENT.APPLICATION.ROWLINK(Лист1!$20:$20)</f>
        <v>#NAME?</v>
      </c>
      <c r="O30" s="1">
        <v>9</v>
      </c>
      <c r="P30" s="1" t="s">
        <v>193</v>
      </c>
      <c r="Q30" s="1" t="s">
        <v>77</v>
      </c>
      <c r="R30" s="1" t="s">
        <v>19</v>
      </c>
      <c r="S30" s="1" t="s">
        <v>188</v>
      </c>
    </row>
    <row r="31" spans="3:19" ht="12.75">
      <c r="C31" s="2" t="e">
        <f>_XLL.OFFICECOMCLIENT.APPLICATION.ROWLINK(Лист1!$21:$21)</f>
        <v>#NAME?</v>
      </c>
      <c r="O31" s="1">
        <v>10</v>
      </c>
      <c r="P31" s="1" t="s">
        <v>194</v>
      </c>
      <c r="Q31" s="1" t="s">
        <v>19</v>
      </c>
      <c r="R31" s="1" t="s">
        <v>19</v>
      </c>
      <c r="S31" s="1" t="s">
        <v>19</v>
      </c>
    </row>
    <row r="32" spans="3:19" ht="12.75">
      <c r="C32" s="2" t="e">
        <f>_XLL.OFFICECOMCLIENT.APPLICATION.ROWLINK(Лист1!$22:$22)</f>
        <v>#NAME?</v>
      </c>
      <c r="O32" s="1">
        <v>11</v>
      </c>
      <c r="P32" s="1" t="s">
        <v>195</v>
      </c>
      <c r="Q32" s="1" t="s">
        <v>77</v>
      </c>
      <c r="R32" s="1" t="s">
        <v>19</v>
      </c>
      <c r="S32" s="1" t="s">
        <v>188</v>
      </c>
    </row>
    <row r="33" spans="3:19" ht="12.75">
      <c r="C33" s="2" t="e">
        <f>_XLL.OFFICECOMCLIENT.APPLICATION.ROWLINK(Лист1!$23:$23)</f>
        <v>#NAME?</v>
      </c>
      <c r="O33" s="1">
        <v>12</v>
      </c>
      <c r="P33" s="1" t="s">
        <v>196</v>
      </c>
      <c r="Q33" s="1" t="s">
        <v>77</v>
      </c>
      <c r="R33" s="1" t="s">
        <v>19</v>
      </c>
      <c r="S33" s="1" t="s">
        <v>188</v>
      </c>
    </row>
    <row r="34" spans="3:19" ht="12.75">
      <c r="C34" s="2" t="e">
        <f>_XLL.OFFICECOMCLIENT.APPLICATION.ROWLINK(Лист1!$24:$24)</f>
        <v>#NAME?</v>
      </c>
      <c r="O34" s="1">
        <v>13</v>
      </c>
      <c r="P34" s="1" t="s">
        <v>197</v>
      </c>
      <c r="Q34" s="1" t="s">
        <v>19</v>
      </c>
      <c r="R34" s="1" t="s">
        <v>19</v>
      </c>
      <c r="S34" s="1" t="s">
        <v>19</v>
      </c>
    </row>
    <row r="35" spans="3:19" ht="12.75">
      <c r="C35" s="2" t="e">
        <f>_XLL.OFFICECOMCLIENT.APPLICATION.ROWLINK(Лист1!$25:$25)</f>
        <v>#NAME?</v>
      </c>
      <c r="O35" s="1">
        <v>14</v>
      </c>
      <c r="P35" s="1" t="s">
        <v>198</v>
      </c>
      <c r="Q35" s="1" t="s">
        <v>199</v>
      </c>
      <c r="R35" s="1" t="s">
        <v>19</v>
      </c>
      <c r="S35" s="1" t="s">
        <v>200</v>
      </c>
    </row>
    <row r="36" spans="3:19" ht="12.75">
      <c r="C36" s="2" t="e">
        <f>_XLL.OFFICECOMCLIENT.APPLICATION.ROWLINK(Лист1!$26:$26)</f>
        <v>#NAME?</v>
      </c>
      <c r="O36" s="1">
        <v>15</v>
      </c>
      <c r="P36" s="1" t="s">
        <v>201</v>
      </c>
      <c r="Q36" s="1" t="s">
        <v>42</v>
      </c>
      <c r="R36" s="1" t="s">
        <v>19</v>
      </c>
      <c r="S36" s="1" t="s">
        <v>200</v>
      </c>
    </row>
    <row r="37" spans="3:19" ht="12.75">
      <c r="C37" s="2" t="e">
        <f>_XLL.OFFICECOMCLIENT.APPLICATION.ROWLINK(Лист1!$27:$27)</f>
        <v>#NAME?</v>
      </c>
      <c r="O37" s="1">
        <v>16</v>
      </c>
      <c r="P37" s="1" t="s">
        <v>202</v>
      </c>
      <c r="Q37" s="1" t="s">
        <v>42</v>
      </c>
      <c r="R37" s="1" t="s">
        <v>19</v>
      </c>
      <c r="S37" s="1" t="s">
        <v>200</v>
      </c>
    </row>
    <row r="38" spans="3:19" ht="12.75">
      <c r="C38" s="2" t="e">
        <f>_XLL.OFFICECOMCLIENT.APPLICATION.ROWLINK(Лист1!$28:$28)</f>
        <v>#NAME?</v>
      </c>
      <c r="O38" s="1">
        <v>17</v>
      </c>
      <c r="P38" s="1" t="s">
        <v>203</v>
      </c>
      <c r="Q38" s="1" t="s">
        <v>19</v>
      </c>
      <c r="R38" s="1" t="s">
        <v>19</v>
      </c>
      <c r="S38" s="1" t="s">
        <v>19</v>
      </c>
    </row>
    <row r="39" spans="3:19" ht="12.75">
      <c r="C39" s="2" t="e">
        <f>_XLL.OFFICECOMCLIENT.APPLICATION.ROWLINK(Лист1!$29:$29)</f>
        <v>#NAME?</v>
      </c>
      <c r="O39" s="1">
        <v>18</v>
      </c>
      <c r="P39" s="1" t="s">
        <v>204</v>
      </c>
      <c r="Q39" s="1" t="s">
        <v>77</v>
      </c>
      <c r="R39" s="1" t="s">
        <v>19</v>
      </c>
      <c r="S39" s="1" t="s">
        <v>200</v>
      </c>
    </row>
    <row r="40" spans="3:19" ht="12.75">
      <c r="C40" s="2" t="e">
        <f>_XLL.OFFICECOMCLIENT.APPLICATION.ROWLINK(Лист1!$30:$30)</f>
        <v>#NAME?</v>
      </c>
      <c r="O40" s="1">
        <v>19</v>
      </c>
      <c r="P40" s="1" t="s">
        <v>205</v>
      </c>
      <c r="Q40" s="1" t="s">
        <v>19</v>
      </c>
      <c r="R40" s="1" t="s">
        <v>19</v>
      </c>
      <c r="S40" s="1" t="s">
        <v>19</v>
      </c>
    </row>
    <row r="41" spans="3:19" ht="12.75">
      <c r="C41" s="2" t="e">
        <f>_XLL.OFFICECOMCLIENT.APPLICATION.ROWLINK(Лист1!$31:$31)</f>
        <v>#NAME?</v>
      </c>
      <c r="O41" s="1">
        <v>20</v>
      </c>
      <c r="P41" s="1" t="s">
        <v>206</v>
      </c>
      <c r="Q41" s="1" t="s">
        <v>42</v>
      </c>
      <c r="R41" s="1" t="s">
        <v>19</v>
      </c>
      <c r="S41" s="1" t="s">
        <v>207</v>
      </c>
    </row>
    <row r="42" spans="3:19" ht="12.75">
      <c r="C42" s="2" t="e">
        <f>_XLL.OFFICECOMCLIENT.APPLICATION.ROWLINK(Лист1!$32:$32)</f>
        <v>#NAME?</v>
      </c>
      <c r="O42" s="1">
        <v>21</v>
      </c>
      <c r="P42" s="1" t="s">
        <v>208</v>
      </c>
      <c r="Q42" s="1" t="s">
        <v>19</v>
      </c>
      <c r="R42" s="1" t="s">
        <v>19</v>
      </c>
      <c r="S42" s="1" t="s">
        <v>19</v>
      </c>
    </row>
    <row r="43" spans="3:19" ht="12.75">
      <c r="C43" s="2" t="e">
        <f>_XLL.OFFICECOMCLIENT.APPLICATION.ROWLINK(Лист1!$33:$33)</f>
        <v>#NAME?</v>
      </c>
      <c r="O43" s="1">
        <v>22</v>
      </c>
      <c r="P43" s="1" t="s">
        <v>209</v>
      </c>
      <c r="Q43" s="1" t="s">
        <v>42</v>
      </c>
      <c r="R43" s="1" t="s">
        <v>19</v>
      </c>
      <c r="S43" s="1" t="s">
        <v>185</v>
      </c>
    </row>
    <row r="44" spans="3:19" ht="12.75">
      <c r="C44" s="2" t="e">
        <f>_XLL.OFFICECOMCLIENT.APPLICATION.ROWLINK(Лист1!$34:$34)</f>
        <v>#NAME?</v>
      </c>
      <c r="O44" s="1">
        <v>23</v>
      </c>
      <c r="P44" s="1" t="s">
        <v>210</v>
      </c>
      <c r="Q44" s="1" t="s">
        <v>199</v>
      </c>
      <c r="R44" s="1" t="s">
        <v>19</v>
      </c>
      <c r="S44" s="1" t="s">
        <v>211</v>
      </c>
    </row>
    <row r="45" spans="3:19" ht="12.75">
      <c r="C45" s="2" t="e">
        <f>_XLL.OFFICECOMCLIENT.APPLICATION.ROWLINK(Лист1!$35:$35)</f>
        <v>#NAME?</v>
      </c>
      <c r="O45" s="1">
        <v>24</v>
      </c>
      <c r="P45" s="1" t="s">
        <v>212</v>
      </c>
      <c r="Q45" s="1" t="s">
        <v>19</v>
      </c>
      <c r="R45" s="1" t="s">
        <v>19</v>
      </c>
      <c r="S45" s="1" t="s">
        <v>19</v>
      </c>
    </row>
    <row r="46" spans="3:19" ht="12.75">
      <c r="C46" s="2" t="e">
        <f>_XLL.OFFICECOMCLIENT.APPLICATION.ROWLINK(Лист1!$36:$36)</f>
        <v>#NAME?</v>
      </c>
      <c r="O46" s="1">
        <v>25</v>
      </c>
      <c r="P46" s="1" t="s">
        <v>213</v>
      </c>
      <c r="Q46" s="1" t="s">
        <v>42</v>
      </c>
      <c r="R46" s="1" t="s">
        <v>19</v>
      </c>
      <c r="S46" s="1" t="s">
        <v>214</v>
      </c>
    </row>
    <row r="47" spans="3:19" ht="12.75">
      <c r="C47" s="2" t="e">
        <f>_XLL.OFFICECOMCLIENT.APPLICATION.ROWLINK(Лист1!$37:$37)</f>
        <v>#NAME?</v>
      </c>
      <c r="O47" s="1">
        <v>26</v>
      </c>
      <c r="P47" s="1" t="s">
        <v>45</v>
      </c>
      <c r="Q47" s="1" t="s">
        <v>19</v>
      </c>
      <c r="R47" s="1" t="s">
        <v>19</v>
      </c>
      <c r="S47" s="1" t="s">
        <v>19</v>
      </c>
    </row>
    <row r="48" spans="3:19" ht="12.75">
      <c r="C48" s="2" t="e">
        <f>_XLL.OFFICECOMCLIENT.APPLICATION.ROWLINK(Лист1!$38:$38)</f>
        <v>#NAME?</v>
      </c>
      <c r="O48" s="1">
        <v>27</v>
      </c>
      <c r="P48" s="1" t="s">
        <v>46</v>
      </c>
      <c r="Q48" s="1" t="s">
        <v>19</v>
      </c>
      <c r="R48" s="1" t="s">
        <v>19</v>
      </c>
      <c r="S48" s="1" t="s">
        <v>19</v>
      </c>
    </row>
    <row r="49" spans="3:19" ht="12.75">
      <c r="C49" s="2" t="e">
        <f>_XLL.OFFICECOMCLIENT.APPLICATION.ROWLINK(Лист1!$39:$39)</f>
        <v>#NAME?</v>
      </c>
      <c r="O49" s="1">
        <v>28</v>
      </c>
      <c r="P49" s="1" t="s">
        <v>215</v>
      </c>
      <c r="Q49" s="1" t="s">
        <v>42</v>
      </c>
      <c r="R49" s="1" t="s">
        <v>19</v>
      </c>
      <c r="S49" s="1" t="s">
        <v>43</v>
      </c>
    </row>
    <row r="50" spans="3:19" ht="12.75">
      <c r="C50" s="2" t="e">
        <f>_XLL.OFFICECOMCLIENT.APPLICATION.ROWLINK(Лист1!$68:$68)</f>
        <v>#NAME?</v>
      </c>
      <c r="O50" s="1">
        <v>57</v>
      </c>
      <c r="P50" s="1" t="s">
        <v>216</v>
      </c>
      <c r="Q50" s="1" t="s">
        <v>42</v>
      </c>
      <c r="R50" s="1" t="s">
        <v>19</v>
      </c>
      <c r="S50" s="1" t="s">
        <v>43</v>
      </c>
    </row>
    <row r="51" spans="3:19" ht="12.75">
      <c r="C51" s="2" t="e">
        <f>_XLL.OFFICECOMCLIENT.APPLICATION.ROWLINK(Лист1!$40:$40)</f>
        <v>#NAME?</v>
      </c>
      <c r="O51" s="1">
        <v>29</v>
      </c>
      <c r="P51" s="1" t="s">
        <v>217</v>
      </c>
      <c r="Q51" s="1" t="s">
        <v>42</v>
      </c>
      <c r="R51" s="1" t="s">
        <v>19</v>
      </c>
      <c r="S51" s="1" t="s">
        <v>43</v>
      </c>
    </row>
    <row r="52" spans="3:19" ht="12.75">
      <c r="C52" s="2" t="e">
        <f>_XLL.OFFICECOMCLIENT.APPLICATION.ROWLINK(Лист1!$41:$41)</f>
        <v>#NAME?</v>
      </c>
      <c r="O52" s="1">
        <v>30</v>
      </c>
      <c r="P52" s="1" t="s">
        <v>218</v>
      </c>
      <c r="Q52" s="1" t="s">
        <v>42</v>
      </c>
      <c r="R52" s="1" t="s">
        <v>19</v>
      </c>
      <c r="S52" s="1" t="s">
        <v>43</v>
      </c>
    </row>
    <row r="53" spans="3:19" ht="12.75">
      <c r="C53" s="2" t="e">
        <f>_XLL.OFFICECOMCLIENT.APPLICATION.ROWLINK(Лист1!$42:$42)</f>
        <v>#NAME?</v>
      </c>
      <c r="O53" s="1">
        <v>31</v>
      </c>
      <c r="P53" s="1" t="s">
        <v>219</v>
      </c>
      <c r="Q53" s="1" t="s">
        <v>42</v>
      </c>
      <c r="R53" s="1" t="s">
        <v>19</v>
      </c>
      <c r="S53" s="1" t="s">
        <v>43</v>
      </c>
    </row>
    <row r="54" spans="3:19" ht="12.75">
      <c r="C54" s="2" t="e">
        <f>_XLL.OFFICECOMCLIENT.APPLICATION.ROWLINK(Лист1!$43:$43)</f>
        <v>#NAME?</v>
      </c>
      <c r="O54" s="1">
        <v>32</v>
      </c>
      <c r="P54" s="1" t="s">
        <v>220</v>
      </c>
      <c r="Q54" s="1" t="s">
        <v>42</v>
      </c>
      <c r="R54" s="1" t="s">
        <v>19</v>
      </c>
      <c r="S54" s="1" t="s">
        <v>43</v>
      </c>
    </row>
    <row r="55" spans="3:19" ht="12.75">
      <c r="C55" s="2" t="e">
        <f>_XLL.OFFICECOMCLIENT.APPLICATION.ROWLINK(Лист1!$44:$44)</f>
        <v>#NAME?</v>
      </c>
      <c r="O55" s="1">
        <v>33</v>
      </c>
      <c r="P55" s="1" t="s">
        <v>221</v>
      </c>
      <c r="Q55" s="1" t="s">
        <v>42</v>
      </c>
      <c r="R55" s="1" t="s">
        <v>19</v>
      </c>
      <c r="S55" s="1" t="s">
        <v>43</v>
      </c>
    </row>
    <row r="56" spans="3:19" ht="12.75">
      <c r="C56" s="2" t="e">
        <f>_XLL.OFFICECOMCLIENT.APPLICATION.ROWLINK(Лист1!$45:$45)</f>
        <v>#NAME?</v>
      </c>
      <c r="O56" s="1">
        <v>34</v>
      </c>
      <c r="P56" s="1" t="s">
        <v>47</v>
      </c>
      <c r="Q56" s="1" t="s">
        <v>42</v>
      </c>
      <c r="R56" s="1" t="s">
        <v>19</v>
      </c>
      <c r="S56" s="1" t="s">
        <v>43</v>
      </c>
    </row>
    <row r="57" spans="3:19" ht="12.75">
      <c r="C57" s="2" t="e">
        <f>_XLL.OFFICECOMCLIENT.APPLICATION.ROWLINK(Лист1!$46:$46)</f>
        <v>#NAME?</v>
      </c>
      <c r="O57" s="1">
        <v>35</v>
      </c>
      <c r="P57" s="1" t="s">
        <v>47</v>
      </c>
      <c r="Q57" s="1" t="s">
        <v>42</v>
      </c>
      <c r="R57" s="1" t="s">
        <v>222</v>
      </c>
      <c r="S57" s="1" t="s">
        <v>43</v>
      </c>
    </row>
    <row r="58" spans="3:19" ht="12.75">
      <c r="C58" s="2" t="e">
        <f>_XLL.OFFICECOMCLIENT.APPLICATION.ROWLINK(Лист1!$47:$47)</f>
        <v>#NAME?</v>
      </c>
      <c r="O58" s="1">
        <v>36</v>
      </c>
      <c r="P58" s="1" t="s">
        <v>47</v>
      </c>
      <c r="Q58" s="1" t="s">
        <v>42</v>
      </c>
      <c r="R58" s="1" t="s">
        <v>223</v>
      </c>
      <c r="S58" s="1" t="s">
        <v>43</v>
      </c>
    </row>
    <row r="59" spans="3:19" ht="12.75">
      <c r="C59" s="2" t="e">
        <f>_XLL.OFFICECOMCLIENT.APPLICATION.ROWLINK(Лист1!$48:$48)</f>
        <v>#NAME?</v>
      </c>
      <c r="O59" s="1">
        <v>37</v>
      </c>
      <c r="P59" s="1" t="s">
        <v>47</v>
      </c>
      <c r="Q59" s="1" t="s">
        <v>42</v>
      </c>
      <c r="R59" s="1" t="s">
        <v>224</v>
      </c>
      <c r="S59" s="1" t="s">
        <v>43</v>
      </c>
    </row>
    <row r="60" spans="3:19" ht="12.75">
      <c r="C60" s="2" t="e">
        <f>_XLL.OFFICECOMCLIENT.APPLICATION.ROWLINK(Лист1!$49:$49)</f>
        <v>#NAME?</v>
      </c>
      <c r="O60" s="1">
        <v>38</v>
      </c>
      <c r="P60" s="1" t="s">
        <v>47</v>
      </c>
      <c r="Q60" s="1" t="s">
        <v>42</v>
      </c>
      <c r="R60" s="1" t="s">
        <v>225</v>
      </c>
      <c r="S60" s="1" t="s">
        <v>43</v>
      </c>
    </row>
    <row r="61" spans="3:19" ht="12.75">
      <c r="C61" s="2" t="e">
        <f>_XLL.OFFICECOMCLIENT.APPLICATION.ROWLINK(Лист1!$50:$50)</f>
        <v>#NAME?</v>
      </c>
      <c r="O61" s="1">
        <v>39</v>
      </c>
      <c r="P61" s="1" t="s">
        <v>47</v>
      </c>
      <c r="Q61" s="1" t="s">
        <v>42</v>
      </c>
      <c r="R61" s="1" t="s">
        <v>226</v>
      </c>
      <c r="S61" s="1" t="s">
        <v>43</v>
      </c>
    </row>
    <row r="62" spans="3:19" ht="12.75">
      <c r="C62" s="2" t="e">
        <f>_XLL.OFFICECOMCLIENT.APPLICATION.ROWLINK(Лист1!$51:$51)</f>
        <v>#NAME?</v>
      </c>
      <c r="O62" s="1">
        <v>40</v>
      </c>
      <c r="P62" s="1" t="s">
        <v>47</v>
      </c>
      <c r="Q62" s="1" t="s">
        <v>42</v>
      </c>
      <c r="R62" s="1" t="s">
        <v>227</v>
      </c>
      <c r="S62" s="1" t="s">
        <v>43</v>
      </c>
    </row>
    <row r="63" spans="3:19" ht="12.75">
      <c r="C63" s="2" t="e">
        <f>_XLL.OFFICECOMCLIENT.APPLICATION.ROWLINK(Лист1!$52:$52)</f>
        <v>#NAME?</v>
      </c>
      <c r="O63" s="1">
        <v>41</v>
      </c>
      <c r="P63" s="1" t="s">
        <v>47</v>
      </c>
      <c r="Q63" s="1" t="s">
        <v>42</v>
      </c>
      <c r="R63" s="1" t="s">
        <v>228</v>
      </c>
      <c r="S63" s="1" t="s">
        <v>43</v>
      </c>
    </row>
    <row r="64" spans="3:19" ht="12.75">
      <c r="C64" s="2" t="e">
        <f>_XLL.OFFICECOMCLIENT.APPLICATION.ROWLINK(Лист1!$53:$53)</f>
        <v>#NAME?</v>
      </c>
      <c r="O64" s="1">
        <v>42</v>
      </c>
      <c r="P64" s="1" t="s">
        <v>47</v>
      </c>
      <c r="Q64" s="1" t="s">
        <v>42</v>
      </c>
      <c r="R64" s="1" t="s">
        <v>229</v>
      </c>
      <c r="S64" s="1" t="s">
        <v>43</v>
      </c>
    </row>
    <row r="65" spans="3:19" ht="12.75">
      <c r="C65" s="2" t="e">
        <f>_XLL.OFFICECOMCLIENT.APPLICATION.ROWLINK(Лист1!$54:$54)</f>
        <v>#NAME?</v>
      </c>
      <c r="O65" s="1">
        <v>43</v>
      </c>
      <c r="P65" s="1" t="s">
        <v>47</v>
      </c>
      <c r="Q65" s="1" t="s">
        <v>42</v>
      </c>
      <c r="R65" s="1" t="s">
        <v>230</v>
      </c>
      <c r="S65" s="1" t="s">
        <v>43</v>
      </c>
    </row>
    <row r="66" spans="3:19" ht="12.75">
      <c r="C66" s="2" t="e">
        <f>_XLL.OFFICECOMCLIENT.APPLICATION.ROWLINK(Лист1!$55:$55)</f>
        <v>#NAME?</v>
      </c>
      <c r="O66" s="1">
        <v>44</v>
      </c>
      <c r="P66" s="1" t="s">
        <v>47</v>
      </c>
      <c r="Q66" s="1" t="s">
        <v>42</v>
      </c>
      <c r="R66" s="1" t="s">
        <v>231</v>
      </c>
      <c r="S66" s="1" t="s">
        <v>43</v>
      </c>
    </row>
    <row r="67" spans="3:19" ht="12.75">
      <c r="C67" s="2" t="e">
        <f>_XLL.OFFICECOMCLIENT.APPLICATION.ROWLINK(Лист1!$56:$56)</f>
        <v>#NAME?</v>
      </c>
      <c r="O67" s="1">
        <v>45</v>
      </c>
      <c r="P67" s="1" t="s">
        <v>47</v>
      </c>
      <c r="Q67" s="1" t="s">
        <v>42</v>
      </c>
      <c r="R67" s="1" t="s">
        <v>232</v>
      </c>
      <c r="S67" s="1" t="s">
        <v>43</v>
      </c>
    </row>
    <row r="68" spans="3:19" ht="12.75">
      <c r="C68" s="2" t="e">
        <f>_XLL.OFFICECOMCLIENT.APPLICATION.ROWLINK(Лист1!$57:$57)</f>
        <v>#NAME?</v>
      </c>
      <c r="O68" s="1">
        <v>46</v>
      </c>
      <c r="P68" s="1" t="s">
        <v>47</v>
      </c>
      <c r="Q68" s="1" t="s">
        <v>42</v>
      </c>
      <c r="R68" s="1" t="s">
        <v>233</v>
      </c>
      <c r="S68" s="1" t="s">
        <v>43</v>
      </c>
    </row>
    <row r="69" spans="3:19" ht="12.75">
      <c r="C69" s="2" t="e">
        <f>_XLL.OFFICECOMCLIENT.APPLICATION.ROWLINK(Лист1!$58:$58)</f>
        <v>#NAME?</v>
      </c>
      <c r="O69" s="1">
        <v>47</v>
      </c>
      <c r="P69" s="1" t="s">
        <v>47</v>
      </c>
      <c r="Q69" s="1" t="s">
        <v>42</v>
      </c>
      <c r="R69" s="1" t="s">
        <v>234</v>
      </c>
      <c r="S69" s="1" t="s">
        <v>43</v>
      </c>
    </row>
    <row r="70" spans="3:19" ht="12.75">
      <c r="C70" s="2" t="e">
        <f>_XLL.OFFICECOMCLIENT.APPLICATION.ROWLINK(Лист1!$59:$59)</f>
        <v>#NAME?</v>
      </c>
      <c r="O70" s="1">
        <v>48</v>
      </c>
      <c r="P70" s="1" t="s">
        <v>47</v>
      </c>
      <c r="Q70" s="1" t="s">
        <v>42</v>
      </c>
      <c r="R70" s="1" t="s">
        <v>235</v>
      </c>
      <c r="S70" s="1" t="s">
        <v>43</v>
      </c>
    </row>
    <row r="71" spans="3:19" ht="12.75">
      <c r="C71" s="2" t="e">
        <f>_XLL.OFFICECOMCLIENT.APPLICATION.ROWLINK(Лист1!$60:$60)</f>
        <v>#NAME?</v>
      </c>
      <c r="O71" s="1">
        <v>49</v>
      </c>
      <c r="P71" s="1" t="s">
        <v>47</v>
      </c>
      <c r="Q71" s="1" t="s">
        <v>42</v>
      </c>
      <c r="R71" s="1" t="s">
        <v>236</v>
      </c>
      <c r="S71" s="1" t="s">
        <v>43</v>
      </c>
    </row>
    <row r="72" spans="3:19" ht="12.75">
      <c r="C72" s="2" t="e">
        <f>_XLL.OFFICECOMCLIENT.APPLICATION.ROWLINK(Лист1!$61:$61)</f>
        <v>#NAME?</v>
      </c>
      <c r="O72" s="1">
        <v>50</v>
      </c>
      <c r="P72" s="1" t="s">
        <v>47</v>
      </c>
      <c r="Q72" s="1" t="s">
        <v>42</v>
      </c>
      <c r="R72" s="1" t="s">
        <v>237</v>
      </c>
      <c r="S72" s="1" t="s">
        <v>43</v>
      </c>
    </row>
    <row r="73" spans="3:19" ht="12.75">
      <c r="C73" s="2" t="e">
        <f>_XLL.OFFICECOMCLIENT.APPLICATION.ROWLINK(Лист1!$62:$62)</f>
        <v>#NAME?</v>
      </c>
      <c r="O73" s="1">
        <v>51</v>
      </c>
      <c r="P73" s="1" t="s">
        <v>47</v>
      </c>
      <c r="Q73" s="1" t="s">
        <v>42</v>
      </c>
      <c r="R73" s="1" t="s">
        <v>238</v>
      </c>
      <c r="S73" s="1" t="s">
        <v>43</v>
      </c>
    </row>
    <row r="74" spans="3:19" ht="12.75">
      <c r="C74" s="2" t="e">
        <f>_XLL.OFFICECOMCLIENT.APPLICATION.ROWLINK(Лист1!$63:$63)</f>
        <v>#NAME?</v>
      </c>
      <c r="O74" s="1">
        <v>52</v>
      </c>
      <c r="P74" s="1" t="s">
        <v>239</v>
      </c>
      <c r="Q74" s="1" t="s">
        <v>42</v>
      </c>
      <c r="R74" s="1" t="s">
        <v>19</v>
      </c>
      <c r="S74" s="1" t="s">
        <v>43</v>
      </c>
    </row>
    <row r="75" spans="3:19" ht="12.75">
      <c r="C75" s="2" t="e">
        <f>_XLL.OFFICECOMCLIENT.APPLICATION.ROWLINK(Лист1!$64:$64)</f>
        <v>#NAME?</v>
      </c>
      <c r="O75" s="1">
        <v>53</v>
      </c>
      <c r="P75" s="1" t="s">
        <v>240</v>
      </c>
      <c r="Q75" s="1" t="s">
        <v>42</v>
      </c>
      <c r="R75" s="1" t="s">
        <v>19</v>
      </c>
      <c r="S75" s="1" t="s">
        <v>43</v>
      </c>
    </row>
    <row r="76" spans="3:19" ht="12.75">
      <c r="C76" s="2" t="e">
        <f>_XLL.OFFICECOMCLIENT.APPLICATION.ROWLINK(Лист1!$65:$65)</f>
        <v>#NAME?</v>
      </c>
      <c r="O76" s="1">
        <v>54</v>
      </c>
      <c r="P76" s="1" t="s">
        <v>241</v>
      </c>
      <c r="Q76" s="1" t="s">
        <v>42</v>
      </c>
      <c r="R76" s="1" t="s">
        <v>19</v>
      </c>
      <c r="S76" s="1" t="s">
        <v>43</v>
      </c>
    </row>
    <row r="77" spans="3:19" ht="12.75">
      <c r="C77" s="2" t="e">
        <f>_XLL.OFFICECOMCLIENT.APPLICATION.ROWLINK(Лист1!$67:$67)</f>
        <v>#NAME?</v>
      </c>
      <c r="O77" s="1">
        <v>56</v>
      </c>
      <c r="P77" s="1" t="s">
        <v>242</v>
      </c>
      <c r="Q77" s="1" t="s">
        <v>42</v>
      </c>
      <c r="R77" s="1" t="s">
        <v>19</v>
      </c>
      <c r="S77" s="1" t="s">
        <v>43</v>
      </c>
    </row>
    <row r="78" spans="3:19" ht="12.75">
      <c r="C78" s="2" t="e">
        <f>_XLL.OFFICECOMCLIENT.APPLICATION.ROWLINK(Лист1!$66:$66)</f>
        <v>#NAME?</v>
      </c>
      <c r="O78" s="1">
        <v>55</v>
      </c>
      <c r="P78" s="1" t="s">
        <v>243</v>
      </c>
      <c r="Q78" s="1" t="s">
        <v>42</v>
      </c>
      <c r="R78" s="1" t="s">
        <v>19</v>
      </c>
      <c r="S78" s="1" t="s">
        <v>43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Шутова</cp:lastModifiedBy>
  <cp:lastPrinted>2012-12-07T10:09:20Z</cp:lastPrinted>
  <dcterms:created xsi:type="dcterms:W3CDTF">2007-08-17T09:14:07Z</dcterms:created>
  <dcterms:modified xsi:type="dcterms:W3CDTF">2012-12-17T10:30:32Z</dcterms:modified>
  <cp:category/>
  <cp:version/>
  <cp:contentType/>
  <cp:contentStatus/>
</cp:coreProperties>
</file>